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I:\Homeless Initiatives\SHC\2025 SHC\06.2025 - Full Public Meeting\"/>
    </mc:Choice>
  </mc:AlternateContent>
  <xr:revisionPtr revIDLastSave="0" documentId="13_ncr:1_{5862FDE4-BD23-4F5A-8F99-CD48CF955F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r SHC" sheetId="2" r:id="rId1"/>
    <sheet name="charts" sheetId="3" r:id="rId2"/>
  </sheets>
  <definedNames>
    <definedName name="_xlnm.Print_Area" localSheetId="1">charts!$A$1:$L$19</definedName>
    <definedName name="_xlnm.Print_Area" localSheetId="0">'For SHC'!$A$1:$K$26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" i="3" l="1"/>
  <c r="F4" i="3" s="1"/>
  <c r="B18" i="3"/>
  <c r="F6" i="3"/>
  <c r="F5" i="3"/>
  <c r="F3" i="3"/>
  <c r="F2" i="3"/>
  <c r="D3" i="3"/>
  <c r="D5" i="3"/>
  <c r="D6" i="3"/>
  <c r="D2" i="3"/>
  <c r="C7" i="3"/>
  <c r="B7" i="3"/>
  <c r="D7" i="3" s="1"/>
  <c r="I22" i="2"/>
  <c r="H22" i="2"/>
  <c r="F22" i="2"/>
  <c r="I26" i="2"/>
  <c r="H26" i="2" l="1"/>
  <c r="F26" i="2"/>
</calcChain>
</file>

<file path=xl/sharedStrings.xml><?xml version="1.0" encoding="utf-8"?>
<sst xmlns="http://schemas.openxmlformats.org/spreadsheetml/2006/main" count="171" uniqueCount="92">
  <si>
    <t>Applicant Name</t>
  </si>
  <si>
    <t>Project Name</t>
  </si>
  <si>
    <t>Restriction 
(DV or YHDP)</t>
  </si>
  <si>
    <t>HMIS</t>
  </si>
  <si>
    <t>VAWA</t>
  </si>
  <si>
    <t>Admin</t>
  </si>
  <si>
    <t>Kennebec Behavioral Health</t>
  </si>
  <si>
    <t>PH</t>
  </si>
  <si>
    <t/>
  </si>
  <si>
    <t>Maine State Housing Authority</t>
  </si>
  <si>
    <t>New Beginnings Inc.</t>
  </si>
  <si>
    <t>TH</t>
  </si>
  <si>
    <t>OHI</t>
  </si>
  <si>
    <t>Preble Street</t>
  </si>
  <si>
    <t>Tedford Housing</t>
  </si>
  <si>
    <t>Everett Street Supported Housing 2023</t>
  </si>
  <si>
    <t>State of Maine</t>
  </si>
  <si>
    <t>City of Bangor</t>
  </si>
  <si>
    <t>Consolidated 8714-A</t>
  </si>
  <si>
    <t>TRA 8719</t>
  </si>
  <si>
    <t>Survivor Rapid Re-housing Project</t>
  </si>
  <si>
    <t>DV</t>
  </si>
  <si>
    <t>Through These Doors</t>
  </si>
  <si>
    <t>TTD/NH DV Bonus Project Renewal</t>
  </si>
  <si>
    <t>Penquis C.A.P., Inc.</t>
  </si>
  <si>
    <t>SSO</t>
  </si>
  <si>
    <t>YHDP</t>
  </si>
  <si>
    <t>Joint TH &amp; PH-RRH</t>
  </si>
  <si>
    <t>Community Care</t>
  </si>
  <si>
    <t>Volunteers of America Northern New England</t>
  </si>
  <si>
    <t>Safe Voices</t>
  </si>
  <si>
    <t>Safe Voices 2023 Renewal</t>
  </si>
  <si>
    <t>Maine Coalition to End Domestic Violence</t>
  </si>
  <si>
    <t>Lewiston/Auburn Rapid Re-Housing</t>
  </si>
  <si>
    <t>Planning</t>
  </si>
  <si>
    <t>FY2024 Awards</t>
  </si>
  <si>
    <t>Beds</t>
  </si>
  <si>
    <t>FY2024 Planning Grant</t>
  </si>
  <si>
    <t>MCEDV Renewal</t>
  </si>
  <si>
    <t>Chalila Apartments</t>
  </si>
  <si>
    <t>New Beginnings Transitional Living Program for Homeless Youth</t>
  </si>
  <si>
    <t>State of Maine HMIS</t>
  </si>
  <si>
    <t xml:space="preserve">Mid Maine Supported Housing </t>
  </si>
  <si>
    <t>Survivor Joint TH to RRH Project</t>
  </si>
  <si>
    <t>Logan Place</t>
  </si>
  <si>
    <t>Huston Commons</t>
  </si>
  <si>
    <t>Maine 10</t>
  </si>
  <si>
    <t>YHDP - YYA Rapid ReHousing Initiative</t>
  </si>
  <si>
    <t>YHDP - Mobile Diversion and Navigation</t>
  </si>
  <si>
    <t xml:space="preserve">YHDP - Transitional Housing to Rapid Rehousing </t>
  </si>
  <si>
    <t>YHDP - Greater Piscataquis County Host Homes</t>
  </si>
  <si>
    <t>YHDP -  Mobile Diversion Renewal</t>
  </si>
  <si>
    <t xml:space="preserve">YHDP - TH/RRH Renewal </t>
  </si>
  <si>
    <t>Vouchers</t>
  </si>
  <si>
    <t>Facility</t>
  </si>
  <si>
    <t>Mixed</t>
  </si>
  <si>
    <t xml:space="preserve">Services </t>
  </si>
  <si>
    <t>Services and       Host Homes</t>
  </si>
  <si>
    <t>Operations and Admin</t>
  </si>
  <si>
    <t>Operations, Services and Admin</t>
  </si>
  <si>
    <t>HMIS and Admin</t>
  </si>
  <si>
    <t>Services and Admin</t>
  </si>
  <si>
    <t>Rental Assistance, HMIS, and Admin</t>
  </si>
  <si>
    <t>Rental Assistance and Admin</t>
  </si>
  <si>
    <t>Rental Assistanse, Services, HMIS, VAWA, Admin</t>
  </si>
  <si>
    <t>Rental Assistance and Services</t>
  </si>
  <si>
    <t>Leasing, Rental Assistance, Services, HMIS,  Admin</t>
  </si>
  <si>
    <t>Services, HMIS, and Admin</t>
  </si>
  <si>
    <t>Rental Assistance, Services, VAWA, and Admin</t>
  </si>
  <si>
    <t>Rental Assistance and services</t>
  </si>
  <si>
    <t xml:space="preserve">Planning </t>
  </si>
  <si>
    <t>Leasing total</t>
  </si>
  <si>
    <t>Rental Assistance total</t>
  </si>
  <si>
    <t>Supportive Services total</t>
  </si>
  <si>
    <t>Operations</t>
  </si>
  <si>
    <t xml:space="preserve">Project Component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</si>
  <si>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HUD Adjustments</t>
  </si>
  <si>
    <t>Budget line items</t>
  </si>
  <si>
    <t>Match* (2024 applications)</t>
  </si>
  <si>
    <t xml:space="preserve">APR* Ppl served </t>
  </si>
  <si>
    <t>Consolidated</t>
  </si>
  <si>
    <t>New</t>
  </si>
  <si>
    <t>DV - 197 beds, 184 clients</t>
  </si>
  <si>
    <t>Youth - 94 beds, 213 clients</t>
  </si>
  <si>
    <t>Facility  based (non youth/non DV) 75 Beds, 83 clients</t>
  </si>
  <si>
    <t>Voucher based (non youth/non DV) 1256 Beds, unable to calculate</t>
  </si>
  <si>
    <t>Project Type</t>
  </si>
  <si>
    <t>HMIS &amp; Planning</t>
  </si>
  <si>
    <t>These Dollar figures are from the 2024 GIW before any adjustments were made to the awards. Clinet counts are from last APR submitted.</t>
  </si>
  <si>
    <t>Totals</t>
  </si>
  <si>
    <t>Youth Beds</t>
  </si>
  <si>
    <t>DV Beds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</si>
</sst>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7" x14ac:knownFonts="1">
    <font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6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b/>
      <sz val="16"/>
      <color theme="0"/>
      <name val="Aptos Narrow"/>
      <family val="2"/>
      <scheme val="minor"/>
    </font>
    <font>
      <b/>
      <sz val="20"/>
      <name val="Aptos Narrow"/>
      <family val="2"/>
      <scheme val="minor"/>
    </font>
    <font>
      <b/>
      <sz val="20"/>
      <color theme="1"/>
      <name val="Aptos Narrow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ACB9CA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1"/>
        <bgColor rgb="FF000000"/>
      </patternFill>
    </fill>
    <fill>
      <patternFill patternType="solid">
        <fgColor theme="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3" fillId="0" borderId="1" xfId="0" applyFont="1" applyBorder="1"/>
    <xf numFmtId="0" fontId="3" fillId="0" borderId="1" xfId="0" applyFont="1" applyBorder="1" applyAlignment="1">
      <alignment wrapText="1"/>
    </xf>
    <xf numFmtId="6" fontId="3" fillId="0" borderId="1" xfId="0" applyNumberFormat="1" applyFont="1" applyBorder="1"/>
    <xf numFmtId="164" fontId="3" fillId="0" borderId="4" xfId="0" applyNumberFormat="1" applyFont="1" applyBorder="1" applyAlignment="1">
      <alignment wrapText="1"/>
    </xf>
    <xf numFmtId="6" fontId="3" fillId="0" borderId="1" xfId="0" applyNumberFormat="1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12" borderId="1" xfId="0" applyFont="1" applyFill="1" applyBorder="1" applyAlignment="1">
      <alignment horizontal="center" wrapText="1"/>
    </xf>
    <xf numFmtId="6" fontId="4" fillId="12" borderId="1" xfId="0" applyNumberFormat="1" applyFont="1" applyFill="1" applyBorder="1" applyAlignment="1">
      <alignment horizontal="center" wrapText="1"/>
    </xf>
    <xf numFmtId="164" fontId="4" fillId="12" borderId="1" xfId="0" applyNumberFormat="1" applyFont="1" applyFill="1" applyBorder="1" applyAlignment="1">
      <alignment horizontal="center" wrapText="1"/>
    </xf>
    <xf numFmtId="6" fontId="1" fillId="0" borderId="0" xfId="0" applyNumberFormat="1" applyFont="1"/>
    <xf numFmtId="0" fontId="0" fillId="12" borderId="0" xfId="0" applyFill="1"/>
    <xf numFmtId="6" fontId="4" fillId="12" borderId="0" xfId="0" applyNumberFormat="1" applyFont="1" applyFill="1"/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horizontal="center" vertical="center" wrapText="1"/>
      <protection locked="0"/>
    </xf>
    <xf numFmtId="0" fontId="5" fillId="13" borderId="2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Border="1"/>
    <xf numFmtId="0" fontId="6" fillId="7" borderId="1" xfId="0" applyFont="1" applyFill="1" applyBorder="1" applyAlignment="1">
      <alignment wrapText="1"/>
    </xf>
    <xf numFmtId="0" fontId="6" fillId="0" borderId="1" xfId="0" applyFont="1" applyBorder="1" applyAlignment="1" applyProtection="1">
      <alignment horizontal="left" vertical="center" wrapText="1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1" fontId="6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right" vertical="center" wrapText="1"/>
    </xf>
    <xf numFmtId="0" fontId="6" fillId="0" borderId="2" xfId="0" applyFont="1" applyBorder="1" applyAlignment="1">
      <alignment wrapText="1"/>
    </xf>
    <xf numFmtId="0" fontId="6" fillId="14" borderId="3" xfId="0" applyFont="1" applyFill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10" borderId="1" xfId="0" applyFont="1" applyFill="1" applyBorder="1" applyAlignment="1">
      <alignment wrapText="1"/>
    </xf>
    <xf numFmtId="0" fontId="6" fillId="14" borderId="11" xfId="0" applyFont="1" applyFill="1" applyBorder="1" applyAlignment="1">
      <alignment wrapText="1"/>
    </xf>
    <xf numFmtId="0" fontId="6" fillId="14" borderId="6" xfId="0" applyFont="1" applyFill="1" applyBorder="1" applyAlignment="1">
      <alignment wrapText="1"/>
    </xf>
    <xf numFmtId="1" fontId="6" fillId="3" borderId="1" xfId="0" applyNumberFormat="1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wrapText="1"/>
    </xf>
    <xf numFmtId="0" fontId="6" fillId="3" borderId="1" xfId="0" applyFont="1" applyFill="1" applyBorder="1" applyAlignment="1" applyProtection="1">
      <alignment horizontal="left" vertical="center" wrapText="1"/>
      <protection locked="0"/>
    </xf>
    <xf numFmtId="0" fontId="6" fillId="3" borderId="1" xfId="0" applyFont="1" applyFill="1" applyBorder="1" applyAlignment="1" applyProtection="1">
      <alignment horizontal="center" vertical="center" wrapText="1"/>
      <protection locked="0"/>
    </xf>
    <xf numFmtId="164" fontId="6" fillId="3" borderId="1" xfId="0" applyNumberFormat="1" applyFont="1" applyFill="1" applyBorder="1" applyAlignment="1">
      <alignment horizontal="right" vertical="center" wrapText="1"/>
    </xf>
    <xf numFmtId="1" fontId="6" fillId="3" borderId="1" xfId="0" applyNumberFormat="1" applyFont="1" applyFill="1" applyBorder="1" applyAlignment="1">
      <alignment horizontal="left" wrapText="1"/>
    </xf>
    <xf numFmtId="1" fontId="6" fillId="14" borderId="3" xfId="0" applyNumberFormat="1" applyFont="1" applyFill="1" applyBorder="1" applyAlignment="1">
      <alignment horizontal="left" wrapText="1"/>
    </xf>
    <xf numFmtId="0" fontId="6" fillId="9" borderId="1" xfId="0" applyFont="1" applyFill="1" applyBorder="1" applyAlignment="1">
      <alignment wrapText="1"/>
    </xf>
    <xf numFmtId="0" fontId="6" fillId="11" borderId="1" xfId="0" applyFont="1" applyFill="1" applyBorder="1" applyAlignment="1">
      <alignment wrapText="1"/>
    </xf>
    <xf numFmtId="1" fontId="6" fillId="14" borderId="11" xfId="0" applyNumberFormat="1" applyFont="1" applyFill="1" applyBorder="1" applyAlignment="1">
      <alignment horizontal="left" wrapText="1"/>
    </xf>
    <xf numFmtId="0" fontId="6" fillId="5" borderId="1" xfId="0" applyFont="1" applyFill="1" applyBorder="1" applyAlignment="1" applyProtection="1">
      <alignment horizontal="left" vertical="center" wrapText="1"/>
      <protection locked="0"/>
    </xf>
    <xf numFmtId="0" fontId="6" fillId="5" borderId="1" xfId="0" applyFont="1" applyFill="1" applyBorder="1" applyAlignment="1" applyProtection="1">
      <alignment horizontal="center" vertical="center" wrapText="1"/>
      <protection locked="0"/>
    </xf>
    <xf numFmtId="1" fontId="6" fillId="5" borderId="1" xfId="0" applyNumberFormat="1" applyFont="1" applyFill="1" applyBorder="1" applyAlignment="1">
      <alignment horizontal="center" vertical="center" wrapText="1"/>
    </xf>
    <xf numFmtId="164" fontId="6" fillId="5" borderId="1" xfId="0" applyNumberFormat="1" applyFont="1" applyFill="1" applyBorder="1" applyAlignment="1">
      <alignment horizontal="right" vertical="center" wrapText="1"/>
    </xf>
    <xf numFmtId="164" fontId="6" fillId="5" borderId="1" xfId="0" applyNumberFormat="1" applyFont="1" applyFill="1" applyBorder="1" applyAlignment="1">
      <alignment horizontal="left" wrapText="1"/>
    </xf>
    <xf numFmtId="164" fontId="6" fillId="14" borderId="7" xfId="0" applyNumberFormat="1" applyFont="1" applyFill="1" applyBorder="1" applyAlignment="1">
      <alignment horizontal="left" wrapText="1"/>
    </xf>
    <xf numFmtId="164" fontId="6" fillId="14" borderId="1" xfId="0" applyNumberFormat="1" applyFont="1" applyFill="1" applyBorder="1" applyAlignment="1">
      <alignment horizontal="left" wrapText="1"/>
    </xf>
    <xf numFmtId="0" fontId="6" fillId="4" borderId="1" xfId="0" applyFont="1" applyFill="1" applyBorder="1" applyAlignment="1" applyProtection="1">
      <alignment horizontal="left" vertical="center" wrapText="1"/>
      <protection locked="0"/>
    </xf>
    <xf numFmtId="0" fontId="6" fillId="4" borderId="1" xfId="0" applyFont="1" applyFill="1" applyBorder="1" applyAlignment="1" applyProtection="1">
      <alignment horizontal="center" vertical="center" wrapText="1"/>
      <protection locked="0"/>
    </xf>
    <xf numFmtId="1" fontId="6" fillId="4" borderId="1" xfId="0" applyNumberFormat="1" applyFont="1" applyFill="1" applyBorder="1" applyAlignment="1">
      <alignment horizontal="center" vertical="center" wrapText="1"/>
    </xf>
    <xf numFmtId="164" fontId="6" fillId="4" borderId="1" xfId="0" applyNumberFormat="1" applyFont="1" applyFill="1" applyBorder="1" applyAlignment="1" applyProtection="1">
      <alignment horizontal="right" vertical="center" wrapText="1"/>
      <protection locked="0"/>
    </xf>
    <xf numFmtId="0" fontId="6" fillId="14" borderId="10" xfId="0" applyFont="1" applyFill="1" applyBorder="1" applyAlignment="1" applyProtection="1">
      <alignment horizontal="left" vertical="center" wrapText="1"/>
      <protection locked="0"/>
    </xf>
    <xf numFmtId="0" fontId="6" fillId="14" borderId="7" xfId="0" applyFont="1" applyFill="1" applyBorder="1" applyAlignment="1" applyProtection="1">
      <alignment horizontal="left" vertical="center" wrapText="1"/>
      <protection locked="0"/>
    </xf>
    <xf numFmtId="0" fontId="6" fillId="0" borderId="8" xfId="0" applyFont="1" applyBorder="1"/>
    <xf numFmtId="1" fontId="6" fillId="0" borderId="8" xfId="0" applyNumberFormat="1" applyFont="1" applyBorder="1"/>
    <xf numFmtId="164" fontId="6" fillId="0" borderId="8" xfId="0" applyNumberFormat="1" applyFont="1" applyBorder="1"/>
    <xf numFmtId="0" fontId="6" fillId="0" borderId="8" xfId="0" applyFont="1" applyBorder="1" applyAlignment="1">
      <alignment wrapText="1"/>
    </xf>
    <xf numFmtId="0" fontId="6" fillId="14" borderId="8" xfId="0" applyFont="1" applyFill="1" applyBorder="1" applyAlignment="1">
      <alignment wrapText="1"/>
    </xf>
    <xf numFmtId="0" fontId="6" fillId="6" borderId="5" xfId="0" applyFont="1" applyFill="1" applyBorder="1" applyAlignment="1">
      <alignment vertical="center" wrapText="1"/>
    </xf>
    <xf numFmtId="0" fontId="6" fillId="6" borderId="5" xfId="0" applyFont="1" applyFill="1" applyBorder="1" applyAlignment="1" applyProtection="1">
      <alignment horizontal="left" vertical="center"/>
      <protection locked="0"/>
    </xf>
    <xf numFmtId="0" fontId="6" fillId="6" borderId="5" xfId="0" applyFont="1" applyFill="1" applyBorder="1" applyAlignment="1" applyProtection="1">
      <alignment horizontal="center" vertical="center"/>
      <protection locked="0"/>
    </xf>
    <xf numFmtId="1" fontId="6" fillId="6" borderId="5" xfId="0" applyNumberFormat="1" applyFont="1" applyFill="1" applyBorder="1" applyAlignment="1">
      <alignment horizontal="center" vertical="center"/>
    </xf>
    <xf numFmtId="164" fontId="6" fillId="6" borderId="5" xfId="0" applyNumberFormat="1" applyFont="1" applyFill="1" applyBorder="1"/>
    <xf numFmtId="0" fontId="6" fillId="14" borderId="9" xfId="0" applyFont="1" applyFill="1" applyBorder="1" applyAlignment="1" applyProtection="1">
      <alignment horizontal="left" vertical="center"/>
      <protection locked="0"/>
    </xf>
    <xf numFmtId="0" fontId="6" fillId="6" borderId="1" xfId="0" applyFont="1" applyFill="1" applyBorder="1" applyAlignment="1">
      <alignment vertical="center" wrapText="1"/>
    </xf>
    <xf numFmtId="0" fontId="6" fillId="6" borderId="1" xfId="0" applyFont="1" applyFill="1" applyBorder="1" applyAlignment="1" applyProtection="1">
      <alignment horizontal="left" vertical="center"/>
      <protection locked="0"/>
    </xf>
    <xf numFmtId="0" fontId="6" fillId="6" borderId="1" xfId="0" applyFont="1" applyFill="1" applyBorder="1" applyAlignment="1" applyProtection="1">
      <alignment horizontal="center" vertical="center"/>
      <protection locked="0"/>
    </xf>
    <xf numFmtId="1" fontId="6" fillId="6" borderId="1" xfId="0" applyNumberFormat="1" applyFont="1" applyFill="1" applyBorder="1" applyAlignment="1">
      <alignment horizontal="center" vertical="center"/>
    </xf>
    <xf numFmtId="164" fontId="6" fillId="6" borderId="1" xfId="0" applyNumberFormat="1" applyFont="1" applyFill="1" applyBorder="1"/>
    <xf numFmtId="0" fontId="6" fillId="14" borderId="7" xfId="0" applyFont="1" applyFill="1" applyBorder="1" applyAlignment="1" applyProtection="1">
      <alignment horizontal="left" vertical="center"/>
      <protection locked="0"/>
    </xf>
    <xf numFmtId="1" fontId="6" fillId="0" borderId="1" xfId="0" applyNumberFormat="1" applyFont="1" applyBorder="1"/>
    <xf numFmtId="164" fontId="6" fillId="0" borderId="1" xfId="0" applyNumberFormat="1" applyFont="1" applyBorder="1"/>
    <xf numFmtId="0" fontId="6" fillId="14" borderId="1" xfId="0" applyFont="1" applyFill="1" applyBorder="1" applyAlignment="1">
      <alignment wrapText="1"/>
    </xf>
    <xf numFmtId="0" fontId="6" fillId="6" borderId="1" xfId="0" applyFont="1" applyFill="1" applyBorder="1"/>
    <xf numFmtId="0" fontId="6" fillId="14" borderId="7" xfId="0" applyFont="1" applyFill="1" applyBorder="1" applyAlignment="1">
      <alignment wrapText="1"/>
    </xf>
    <xf numFmtId="0" fontId="2" fillId="2" borderId="10" xfId="0" applyFont="1" applyFill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B8F4-47A3-BB5A-EC436230FF6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B8F4-47A3-BB5A-EC436230FF6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B8F4-47A3-BB5A-EC436230FF6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B8F4-47A3-BB5A-EC436230FF6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8F4-47A3-BB5A-EC436230FF6D}"/>
              </c:ext>
            </c:extLst>
          </c:dPt>
          <c:dLbls>
            <c:dLbl>
              <c:idx val="0"/>
              <c:layout>
                <c:manualLayout>
                  <c:x val="0.1111111111111111"/>
                  <c:y val="2.77777777777777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8F4-47A3-BB5A-EC436230FF6D}"/>
                </c:ext>
              </c:extLst>
            </c:dLbl>
            <c:dLbl>
              <c:idx val="1"/>
              <c:layout>
                <c:manualLayout>
                  <c:x val="6.1111111111111109E-2"/>
                  <c:y val="0.1064814814814814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8F4-47A3-BB5A-EC436230FF6D}"/>
                </c:ext>
              </c:extLst>
            </c:dLbl>
            <c:dLbl>
              <c:idx val="2"/>
              <c:layout>
                <c:manualLayout>
                  <c:x val="4.9999999999999899E-2"/>
                  <c:y val="0.11111111111111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8F4-47A3-BB5A-EC436230FF6D}"/>
                </c:ext>
              </c:extLst>
            </c:dLbl>
            <c:dLbl>
              <c:idx val="3"/>
              <c:layout>
                <c:manualLayout>
                  <c:x val="-9.1666666666666688E-2"/>
                  <c:y val="-0.16666666666666666"/>
                </c:manualLayout>
              </c:layout>
              <c:spPr>
                <a:solidFill>
                  <a:sysClr val="window" lastClr="FFFFFF"/>
                </a:solidFill>
                <a:ln w="9525" cap="flat" cmpd="sng" algn="ctr">
                  <a:solidFill>
                    <a:sysClr val="windowText" lastClr="000000">
                      <a:lumMod val="25000"/>
                      <a:lumOff val="75000"/>
                    </a:sysClr>
                  </a:solidFill>
                  <a:prstDash val="solid"/>
                  <a:round/>
                  <a:headEnd type="none" w="med" len="med"/>
                  <a:tailEnd type="none" w="med" len="med"/>
                  <a:extLst>
                    <a:ext uri="{C807C97D-BFC1-408E-A445-0C87EB9F89A2}">
                      <ask:lineSketchStyleProps xmlns:ask="http://schemas.microsoft.com/office/drawing/2018/sketchyshapes" sd="0">
                        <a:custGeom>
                          <a:avLst/>
                          <a:gdLst/>
                          <a:ahLst/>
                          <a:cxnLst/>
                          <a:rect l="0" t="0" r="0" b="0"/>
                          <a:pathLst/>
                        </a:custGeom>
                        <ask:type/>
                      </ask:lineSketchStyleProps>
                    </a:ext>
                  </a:extLst>
                </a:ln>
                <a:effectLst/>
              </c:spPr>
              <c:txPr>
                <a:bodyPr rot="0" spcFirstLastPara="1" vertOverflow="clip" horzOverflow="clip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dk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wedgeRectCallout">
                      <a:avLst>
                        <a:gd name="adj1" fmla="val 72411"/>
                        <a:gd name="adj2" fmla="val -6016"/>
                      </a:avLst>
                    </a:prstGeom>
                    <a:noFill/>
                    <a:ln>
                      <a:noFill/>
                    </a:ln>
                  </c15:spPr>
                </c:ext>
                <c:ext xmlns:c16="http://schemas.microsoft.com/office/drawing/2014/chart" uri="{C3380CC4-5D6E-409C-BE32-E72D297353CC}">
                  <c16:uniqueId val="{00000005-B8F4-47A3-BB5A-EC436230FF6D}"/>
                </c:ext>
              </c:extLst>
            </c:dLbl>
            <c:dLbl>
              <c:idx val="4"/>
              <c:layout>
                <c:manualLayout>
                  <c:x val="-0.16666666666666666"/>
                  <c:y val="1.388888888888888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8F4-47A3-BB5A-EC436230FF6D}"/>
                </c:ext>
              </c:extLst>
            </c:dLbl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</c:ext>
            </c:extLst>
          </c:dLbls>
          <c:cat>
            <c:strRef>
              <c:f>charts!$E$2:$E$6</c:f>
              <c:strCache>
                <c:ptCount val="5"/>
                <c:pt idx="0">
                  <c:v>Youth Beds</c:v>
                </c:pt>
                <c:pt idx="1">
                  <c:v>DV Beds</c:v>
                </c:pt>
                <c:pt idx="2">
                  <c:v>Facility</c:v>
                </c:pt>
                <c:pt idx="3">
                  <c:v>Vouchers</c:v>
                </c:pt>
                <c:pt idx="4">
                  <c:v>HMIS &amp; Planning</c:v>
                </c:pt>
              </c:strCache>
            </c:strRef>
          </c:cat>
          <c:val>
            <c:numRef>
              <c:f>charts!$F$2:$F$6</c:f>
              <c:numCache>
                <c:formatCode>"$"#,##0_);[Red]\("$"#,##0\)</c:formatCode>
                <c:ptCount val="5"/>
                <c:pt idx="0">
                  <c:v>2298623</c:v>
                </c:pt>
                <c:pt idx="1">
                  <c:v>3230176</c:v>
                </c:pt>
                <c:pt idx="2">
                  <c:v>1152902</c:v>
                </c:pt>
                <c:pt idx="3">
                  <c:v>19584296</c:v>
                </c:pt>
                <c:pt idx="4">
                  <c:v>1682160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F4-47A3-BB5A-EC436230FF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286-49BC-BEE7-0168006C166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286-49BC-BEE7-0168006C166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8286-49BC-BEE7-0168006C166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286-49BC-BEE7-0168006C166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8286-49BC-BEE7-0168006C166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D1D9-4979-9155-E278074D3063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8286-49BC-BEE7-0168006C1662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286-49BC-BEE7-0168006C1662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D1D9-4979-9155-E278074D3063}"/>
              </c:ext>
            </c:extLst>
          </c:dPt>
          <c:dLbls>
            <c:dLbl>
              <c:idx val="0"/>
              <c:layout>
                <c:manualLayout>
                  <c:x val="0.20598469032707029"/>
                  <c:y val="2.948402948402948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86-49BC-BEE7-0168006C1662}"/>
                </c:ext>
              </c:extLst>
            </c:dLbl>
            <c:dLbl>
              <c:idx val="1"/>
              <c:layout>
                <c:manualLayout>
                  <c:x val="-6.9589422407794019E-2"/>
                  <c:y val="0.1474201474201473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286-49BC-BEE7-0168006C1662}"/>
                </c:ext>
              </c:extLst>
            </c:dLbl>
            <c:dLbl>
              <c:idx val="2"/>
              <c:layout>
                <c:manualLayout>
                  <c:x val="1.1134307585247043E-2"/>
                  <c:y val="0.20966420966420968"/>
                </c:manualLayout>
              </c:layout>
              <c:spPr>
                <a:solidFill>
                  <a:sysClr val="window" lastClr="FFFFFF"/>
                </a:solidFill>
                <a:ln w="9525" cap="flat" cmpd="sng" algn="ctr">
                  <a:solidFill>
                    <a:sysClr val="windowText" lastClr="000000">
                      <a:lumMod val="25000"/>
                      <a:lumOff val="75000"/>
                    </a:sysClr>
                  </a:solidFill>
                  <a:prstDash val="solid"/>
                  <a:round/>
                  <a:headEnd type="none" w="med" len="med"/>
                  <a:tailEnd type="none" w="med" len="med"/>
                  <a:extLst>
                    <a:ext uri="{C807C97D-BFC1-408E-A445-0C87EB9F89A2}">
                      <ask:lineSketchStyleProps xmlns:ask="http://schemas.microsoft.com/office/drawing/2018/sketchyshapes" sd="0">
                        <a:custGeom>
                          <a:avLst/>
                          <a:gdLst/>
                          <a:ahLst/>
                          <a:cxnLst/>
                          <a:rect l="0" t="0" r="0" b="0"/>
                          <a:pathLst/>
                        </a:custGeom>
                        <ask:type/>
                      </ask:lineSketchStyleProps>
                    </a:ext>
                  </a:extLst>
                </a:ln>
                <a:effectLst/>
              </c:spPr>
              <c:txPr>
                <a:bodyPr rot="0" spcFirstLastPara="1" vertOverflow="clip" horzOverflow="clip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100" b="1" i="0" u="none" strike="noStrike" kern="1200" baseline="0">
                      <a:solidFill>
                        <a:schemeClr val="dk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wedgeRectCallout">
                      <a:avLst>
                        <a:gd name="adj1" fmla="val 66121"/>
                        <a:gd name="adj2" fmla="val -124973"/>
                      </a:avLst>
                    </a:prstGeom>
                    <a:noFill/>
                    <a:ln>
                      <a:noFill/>
                    </a:ln>
                  </c15:spPr>
                </c:ext>
                <c:ext xmlns:c16="http://schemas.microsoft.com/office/drawing/2014/chart" uri="{C3380CC4-5D6E-409C-BE32-E72D297353CC}">
                  <c16:uniqueId val="{00000002-8286-49BC-BEE7-0168006C1662}"/>
                </c:ext>
              </c:extLst>
            </c:dLbl>
            <c:dLbl>
              <c:idx val="3"/>
              <c:layout>
                <c:manualLayout>
                  <c:x val="-1.1134307585247045E-2"/>
                  <c:y val="0.1736281736281735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286-49BC-BEE7-0168006C1662}"/>
                </c:ext>
              </c:extLst>
            </c:dLbl>
            <c:dLbl>
              <c:idx val="4"/>
              <c:layout>
                <c:manualLayout>
                  <c:x val="-7.5156576200417533E-2"/>
                  <c:y val="8.845208845208844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86-49BC-BEE7-0168006C1662}"/>
                </c:ext>
              </c:extLst>
            </c:dLbl>
            <c:dLbl>
              <c:idx val="6"/>
              <c:layout>
                <c:manualLayout>
                  <c:x val="-8.9074460681976358E-2"/>
                  <c:y val="-6.87960687960687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86-49BC-BEE7-0168006C1662}"/>
                </c:ext>
              </c:extLst>
            </c:dLbl>
            <c:dLbl>
              <c:idx val="7"/>
              <c:layout>
                <c:manualLayout>
                  <c:x val="-8.3507306889352817E-2"/>
                  <c:y val="-6.224406224406223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286-49BC-BEE7-0168006C1662}"/>
                </c:ext>
              </c:extLst>
            </c:dLbl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</c:ext>
            </c:extLst>
          </c:dLbls>
          <c:cat>
            <c:strRef>
              <c:f>charts!$A$9:$A$17</c:f>
              <c:strCache>
                <c:ptCount val="9"/>
                <c:pt idx="0">
                  <c:v>Leasing total</c:v>
                </c:pt>
                <c:pt idx="1">
                  <c:v>Rental Assistance total</c:v>
                </c:pt>
                <c:pt idx="2">
                  <c:v>Supportive Services total</c:v>
                </c:pt>
                <c:pt idx="3">
                  <c:v>Operations</c:v>
                </c:pt>
                <c:pt idx="4">
                  <c:v>HMIS</c:v>
                </c:pt>
                <c:pt idx="5">
                  <c:v>VAWA</c:v>
                </c:pt>
                <c:pt idx="6">
                  <c:v>Admin</c:v>
                </c:pt>
                <c:pt idx="7">
                  <c:v>Planning</c:v>
                </c:pt>
                <c:pt idx="8">
                  <c:v>HUD Adjustments</c:v>
                </c:pt>
              </c:strCache>
            </c:strRef>
          </c:cat>
          <c:val>
            <c:numRef>
              <c:f>charts!$B$9:$B$17</c:f>
              <c:numCache>
                <c:formatCode>"$"#,##0_);[Red]\("$"#,##0\)</c:formatCode>
                <c:ptCount val="9"/>
                <c:pt idx="0">
                  <c:v>106968</c:v>
                </c:pt>
                <c:pt idx="1">
                  <c:v>14599404</c:v>
                </c:pt>
                <c:pt idx="2">
                  <c:v>3141199</c:v>
                </c:pt>
                <c:pt idx="3">
                  <c:v>218163</c:v>
                </c:pt>
                <c:pt idx="4">
                  <c:v>510131</c:v>
                </c:pt>
                <c:pt idx="5">
                  <c:v>11000</c:v>
                </c:pt>
                <c:pt idx="6">
                  <c:v>847869</c:v>
                </c:pt>
                <c:pt idx="7">
                  <c:v>998261</c:v>
                </c:pt>
                <c:pt idx="8">
                  <c:v>2225064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86-49BC-BEE7-0168006C16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4762</xdr:rowOff>
    </xdr:from>
    <xdr:to>
      <xdr:col>11</xdr:col>
      <xdr:colOff>304800</xdr:colOff>
      <xdr:row>7</xdr:row>
      <xdr:rowOff>80962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CE74EC23-8DE7-A78F-D243-86A1107B32C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171450</xdr:colOff>
      <xdr:row>7</xdr:row>
      <xdr:rowOff>109537</xdr:rowOff>
    </xdr:from>
    <xdr:to>
      <xdr:col>11</xdr:col>
      <xdr:colOff>276225</xdr:colOff>
      <xdr:row>18</xdr:row>
      <xdr:rowOff>71437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E7E9428E-C5E4-37A2-65E4-5A23AF3D00F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Z27"/>
  <sheetViews>
    <sheetView tabSelected="1" view="pageBreakPreview" zoomScale="60" zoomScaleNormal="70" workbookViewId="0">
      <selection activeCell="K1" sqref="K1:L1048576"/>
    </sheetView>
  </sheetViews>
  <sheetFormatPr defaultColWidth="9.140625" defaultRowHeight="46.5" customHeight="1" x14ac:dyDescent="0.4"/>
  <cols>
    <col min="1" max="1" width="21.28515625" style="16" customWidth="1"/>
    <col min="2" max="2" width="78.7109375" style="16" customWidth="1"/>
    <col min="3" max="3" width="106.7109375" style="16" customWidth="1"/>
    <col min="4" max="4" width="29.28515625" style="16" customWidth="1"/>
    <col min="5" max="5" width="24.140625" style="16" customWidth="1"/>
    <col min="6" max="6" width="14.5703125" style="16" customWidth="1"/>
    <col min="7" max="7" width="25.5703125" style="16" customWidth="1"/>
    <col min="8" max="8" width="25.42578125" style="16" customWidth="1"/>
    <col min="9" max="9" width="27.5703125" style="16" customWidth="1"/>
    <col min="10" max="10" width="86.28515625" style="24" customWidth="1"/>
    <col min="11" max="11" width="2.7109375" style="70" customWidth="1"/>
    <col min="12" max="16384" width="9.140625" style="16"/>
  </cols>
  <sheetData>
    <row r="1" spans="1:11" ht="61.5" customHeight="1" x14ac:dyDescent="0.4">
      <c r="A1" s="13" t="s">
        <v>86</v>
      </c>
      <c r="B1" s="13" t="s">
        <v>0</v>
      </c>
      <c r="C1" s="13" t="s">
        <v>1</v>
      </c>
      <c r="D1" s="13" t="s">
        <v>75</v>
      </c>
      <c r="E1" s="13" t="s">
        <v>2</v>
      </c>
      <c r="F1" s="13" t="s">
        <v>36</v>
      </c>
      <c r="G1" s="13" t="s">
        <v>79</v>
      </c>
      <c r="H1" s="13" t="s">
        <v>35</v>
      </c>
      <c r="I1" s="13" t="s">
        <v>78</v>
      </c>
      <c r="J1" s="14" t="s">
        <v>77</v>
      </c>
      <c r="K1" s="15"/>
    </row>
    <row r="2" spans="1:11" s="24" customFormat="1" ht="46.5" customHeight="1" x14ac:dyDescent="0.4">
      <c r="A2" s="17" t="s">
        <v>53</v>
      </c>
      <c r="B2" s="18" t="s">
        <v>17</v>
      </c>
      <c r="C2" s="18" t="s">
        <v>18</v>
      </c>
      <c r="D2" s="19" t="s">
        <v>7</v>
      </c>
      <c r="E2" s="19" t="s">
        <v>8</v>
      </c>
      <c r="F2" s="20">
        <v>46</v>
      </c>
      <c r="G2" s="20">
        <v>77</v>
      </c>
      <c r="H2" s="21">
        <v>580953</v>
      </c>
      <c r="I2" s="21">
        <v>193175</v>
      </c>
      <c r="J2" s="22" t="s">
        <v>63</v>
      </c>
      <c r="K2" s="23"/>
    </row>
    <row r="3" spans="1:11" s="24" customFormat="1" ht="46.5" customHeight="1" x14ac:dyDescent="0.4">
      <c r="A3" s="17" t="s">
        <v>53</v>
      </c>
      <c r="B3" s="18" t="s">
        <v>17</v>
      </c>
      <c r="C3" s="18" t="s">
        <v>19</v>
      </c>
      <c r="D3" s="19" t="s">
        <v>7</v>
      </c>
      <c r="E3" s="19" t="s">
        <v>8</v>
      </c>
      <c r="F3" s="20">
        <v>75</v>
      </c>
      <c r="G3" s="20" t="s">
        <v>80</v>
      </c>
      <c r="H3" s="21">
        <v>962167</v>
      </c>
      <c r="I3" s="21">
        <v>312618</v>
      </c>
      <c r="J3" s="22" t="s">
        <v>63</v>
      </c>
      <c r="K3" s="23"/>
    </row>
    <row r="4" spans="1:11" s="24" customFormat="1" ht="46.5" customHeight="1" x14ac:dyDescent="0.4">
      <c r="A4" s="17" t="s">
        <v>53</v>
      </c>
      <c r="B4" s="18" t="s">
        <v>16</v>
      </c>
      <c r="C4" s="18" t="s">
        <v>46</v>
      </c>
      <c r="D4" s="19" t="s">
        <v>7</v>
      </c>
      <c r="E4" s="19" t="s">
        <v>8</v>
      </c>
      <c r="F4" s="20">
        <v>1116</v>
      </c>
      <c r="G4" s="20" t="s">
        <v>80</v>
      </c>
      <c r="H4" s="21">
        <v>13862639</v>
      </c>
      <c r="I4" s="21">
        <v>3064164</v>
      </c>
      <c r="J4" s="22" t="s">
        <v>62</v>
      </c>
      <c r="K4" s="23"/>
    </row>
    <row r="5" spans="1:11" s="24" customFormat="1" ht="46.5" customHeight="1" x14ac:dyDescent="0.4">
      <c r="A5" s="17" t="s">
        <v>53</v>
      </c>
      <c r="B5" s="18" t="s">
        <v>13</v>
      </c>
      <c r="C5" s="18" t="s">
        <v>33</v>
      </c>
      <c r="D5" s="19" t="s">
        <v>7</v>
      </c>
      <c r="E5" s="19" t="s">
        <v>8</v>
      </c>
      <c r="F5" s="20">
        <v>19</v>
      </c>
      <c r="G5" s="20" t="s">
        <v>81</v>
      </c>
      <c r="H5" s="21">
        <v>492990</v>
      </c>
      <c r="I5" s="21">
        <v>115590</v>
      </c>
      <c r="J5" s="22" t="s">
        <v>64</v>
      </c>
      <c r="K5" s="23"/>
    </row>
    <row r="6" spans="1:11" s="24" customFormat="1" ht="46.5" customHeight="1" x14ac:dyDescent="0.4">
      <c r="A6" s="25" t="s">
        <v>54</v>
      </c>
      <c r="B6" s="18" t="s">
        <v>6</v>
      </c>
      <c r="C6" s="18" t="s">
        <v>42</v>
      </c>
      <c r="D6" s="19" t="s">
        <v>7</v>
      </c>
      <c r="E6" s="19" t="s">
        <v>8</v>
      </c>
      <c r="F6" s="20">
        <v>7</v>
      </c>
      <c r="G6" s="20">
        <v>7</v>
      </c>
      <c r="H6" s="21">
        <v>62045</v>
      </c>
      <c r="I6" s="21">
        <v>23265</v>
      </c>
      <c r="J6" s="22" t="s">
        <v>58</v>
      </c>
      <c r="K6" s="26"/>
    </row>
    <row r="7" spans="1:11" s="24" customFormat="1" ht="46.5" customHeight="1" x14ac:dyDescent="0.4">
      <c r="A7" s="25" t="s">
        <v>54</v>
      </c>
      <c r="B7" s="18" t="s">
        <v>12</v>
      </c>
      <c r="C7" s="18" t="s">
        <v>39</v>
      </c>
      <c r="D7" s="19" t="s">
        <v>7</v>
      </c>
      <c r="E7" s="19" t="s">
        <v>8</v>
      </c>
      <c r="F7" s="20">
        <v>8</v>
      </c>
      <c r="G7" s="20">
        <v>10</v>
      </c>
      <c r="H7" s="21">
        <v>53721</v>
      </c>
      <c r="I7" s="21">
        <v>21768</v>
      </c>
      <c r="J7" s="22" t="s">
        <v>58</v>
      </c>
      <c r="K7" s="27"/>
    </row>
    <row r="8" spans="1:11" s="24" customFormat="1" ht="46.5" customHeight="1" x14ac:dyDescent="0.4">
      <c r="A8" s="25" t="s">
        <v>54</v>
      </c>
      <c r="B8" s="18" t="s">
        <v>13</v>
      </c>
      <c r="C8" s="18" t="s">
        <v>44</v>
      </c>
      <c r="D8" s="19" t="s">
        <v>7</v>
      </c>
      <c r="E8" s="19" t="s">
        <v>8</v>
      </c>
      <c r="F8" s="20">
        <v>30</v>
      </c>
      <c r="G8" s="20">
        <v>31</v>
      </c>
      <c r="H8" s="21">
        <v>313044</v>
      </c>
      <c r="I8" s="21">
        <v>77530</v>
      </c>
      <c r="J8" s="22" t="s">
        <v>61</v>
      </c>
      <c r="K8" s="23"/>
    </row>
    <row r="9" spans="1:11" s="24" customFormat="1" ht="46.5" customHeight="1" x14ac:dyDescent="0.4">
      <c r="A9" s="25" t="s">
        <v>54</v>
      </c>
      <c r="B9" s="18" t="s">
        <v>13</v>
      </c>
      <c r="C9" s="18" t="s">
        <v>45</v>
      </c>
      <c r="D9" s="19" t="s">
        <v>7</v>
      </c>
      <c r="E9" s="19" t="s">
        <v>8</v>
      </c>
      <c r="F9" s="20">
        <v>30</v>
      </c>
      <c r="G9" s="20">
        <v>35</v>
      </c>
      <c r="H9" s="21">
        <v>482117</v>
      </c>
      <c r="I9" s="21">
        <v>119412</v>
      </c>
      <c r="J9" s="22" t="s">
        <v>61</v>
      </c>
      <c r="K9" s="23"/>
    </row>
    <row r="10" spans="1:11" s="24" customFormat="1" ht="46.5" customHeight="1" x14ac:dyDescent="0.4">
      <c r="A10" s="25" t="s">
        <v>54</v>
      </c>
      <c r="B10" s="18" t="s">
        <v>10</v>
      </c>
      <c r="C10" s="18" t="s">
        <v>40</v>
      </c>
      <c r="D10" s="19" t="s">
        <v>11</v>
      </c>
      <c r="E10" s="19" t="s">
        <v>8</v>
      </c>
      <c r="F10" s="28">
        <v>20</v>
      </c>
      <c r="G10" s="28">
        <v>38</v>
      </c>
      <c r="H10" s="21">
        <v>164739</v>
      </c>
      <c r="I10" s="21">
        <v>41085</v>
      </c>
      <c r="J10" s="22" t="s">
        <v>59</v>
      </c>
      <c r="K10" s="23"/>
    </row>
    <row r="11" spans="1:11" s="24" customFormat="1" ht="46.5" customHeight="1" x14ac:dyDescent="0.4">
      <c r="A11" s="29" t="s">
        <v>56</v>
      </c>
      <c r="B11" s="30" t="s">
        <v>28</v>
      </c>
      <c r="C11" s="30" t="s">
        <v>51</v>
      </c>
      <c r="D11" s="31" t="s">
        <v>25</v>
      </c>
      <c r="E11" s="31" t="s">
        <v>26</v>
      </c>
      <c r="F11" s="28">
        <v>0</v>
      </c>
      <c r="G11" s="28">
        <v>10</v>
      </c>
      <c r="H11" s="32">
        <v>250000</v>
      </c>
      <c r="I11" s="32">
        <v>62500</v>
      </c>
      <c r="J11" s="33" t="s">
        <v>67</v>
      </c>
      <c r="K11" s="34"/>
    </row>
    <row r="12" spans="1:11" s="24" customFormat="1" ht="46.5" customHeight="1" x14ac:dyDescent="0.4">
      <c r="A12" s="35" t="s">
        <v>55</v>
      </c>
      <c r="B12" s="30" t="s">
        <v>28</v>
      </c>
      <c r="C12" s="30" t="s">
        <v>52</v>
      </c>
      <c r="D12" s="31" t="s">
        <v>27</v>
      </c>
      <c r="E12" s="31" t="s">
        <v>26</v>
      </c>
      <c r="F12" s="28">
        <v>15</v>
      </c>
      <c r="G12" s="28">
        <v>21</v>
      </c>
      <c r="H12" s="32">
        <v>583025</v>
      </c>
      <c r="I12" s="32">
        <v>129000</v>
      </c>
      <c r="J12" s="33" t="s">
        <v>66</v>
      </c>
      <c r="K12" s="34"/>
    </row>
    <row r="13" spans="1:11" s="24" customFormat="1" ht="46.5" customHeight="1" x14ac:dyDescent="0.4">
      <c r="A13" s="36" t="s">
        <v>57</v>
      </c>
      <c r="B13" s="30" t="s">
        <v>24</v>
      </c>
      <c r="C13" s="30" t="s">
        <v>50</v>
      </c>
      <c r="D13" s="31" t="s">
        <v>25</v>
      </c>
      <c r="E13" s="31" t="s">
        <v>26</v>
      </c>
      <c r="F13" s="28">
        <v>21</v>
      </c>
      <c r="G13" s="28">
        <v>4</v>
      </c>
      <c r="H13" s="32">
        <v>101000</v>
      </c>
      <c r="I13" s="32">
        <v>18206</v>
      </c>
      <c r="J13" s="33" t="s">
        <v>61</v>
      </c>
      <c r="K13" s="34"/>
    </row>
    <row r="14" spans="1:11" s="24" customFormat="1" ht="46.5" customHeight="1" x14ac:dyDescent="0.4">
      <c r="A14" s="29" t="s">
        <v>56</v>
      </c>
      <c r="B14" s="30" t="s">
        <v>13</v>
      </c>
      <c r="C14" s="30" t="s">
        <v>48</v>
      </c>
      <c r="D14" s="31" t="s">
        <v>25</v>
      </c>
      <c r="E14" s="31" t="s">
        <v>26</v>
      </c>
      <c r="F14" s="28">
        <v>0</v>
      </c>
      <c r="G14" s="28">
        <v>77</v>
      </c>
      <c r="H14" s="32">
        <v>252273</v>
      </c>
      <c r="I14" s="32">
        <v>62500</v>
      </c>
      <c r="J14" s="33" t="s">
        <v>67</v>
      </c>
      <c r="K14" s="34"/>
    </row>
    <row r="15" spans="1:11" s="24" customFormat="1" ht="46.5" customHeight="1" x14ac:dyDescent="0.4">
      <c r="A15" s="35" t="s">
        <v>55</v>
      </c>
      <c r="B15" s="30" t="s">
        <v>13</v>
      </c>
      <c r="C15" s="30" t="s">
        <v>49</v>
      </c>
      <c r="D15" s="31" t="s">
        <v>27</v>
      </c>
      <c r="E15" s="31" t="s">
        <v>26</v>
      </c>
      <c r="F15" s="28">
        <v>8</v>
      </c>
      <c r="G15" s="28">
        <v>17</v>
      </c>
      <c r="H15" s="32">
        <v>356178</v>
      </c>
      <c r="I15" s="32">
        <v>76861</v>
      </c>
      <c r="J15" s="33" t="s">
        <v>66</v>
      </c>
      <c r="K15" s="34"/>
    </row>
    <row r="16" spans="1:11" s="24" customFormat="1" ht="46.5" customHeight="1" x14ac:dyDescent="0.4">
      <c r="A16" s="17" t="s">
        <v>53</v>
      </c>
      <c r="B16" s="30" t="s">
        <v>29</v>
      </c>
      <c r="C16" s="30" t="s">
        <v>47</v>
      </c>
      <c r="D16" s="31" t="s">
        <v>7</v>
      </c>
      <c r="E16" s="31" t="s">
        <v>26</v>
      </c>
      <c r="F16" s="28">
        <v>30</v>
      </c>
      <c r="G16" s="28">
        <v>46</v>
      </c>
      <c r="H16" s="32">
        <v>161256</v>
      </c>
      <c r="I16" s="32">
        <v>40000</v>
      </c>
      <c r="J16" s="33" t="s">
        <v>61</v>
      </c>
      <c r="K16" s="37"/>
    </row>
    <row r="17" spans="1:52" s="24" customFormat="1" ht="46.5" customHeight="1" x14ac:dyDescent="0.4">
      <c r="A17" s="17" t="s">
        <v>53</v>
      </c>
      <c r="B17" s="38" t="s">
        <v>32</v>
      </c>
      <c r="C17" s="38" t="s">
        <v>38</v>
      </c>
      <c r="D17" s="39" t="s">
        <v>7</v>
      </c>
      <c r="E17" s="39" t="s">
        <v>21</v>
      </c>
      <c r="F17" s="40">
        <v>155</v>
      </c>
      <c r="G17" s="40">
        <v>101</v>
      </c>
      <c r="H17" s="41">
        <v>1969475</v>
      </c>
      <c r="I17" s="41">
        <v>450752</v>
      </c>
      <c r="J17" s="42" t="s">
        <v>68</v>
      </c>
      <c r="K17" s="43"/>
    </row>
    <row r="18" spans="1:52" s="24" customFormat="1" ht="46.5" customHeight="1" x14ac:dyDescent="0.4">
      <c r="A18" s="35" t="s">
        <v>55</v>
      </c>
      <c r="B18" s="38" t="s">
        <v>13</v>
      </c>
      <c r="C18" s="38" t="s">
        <v>43</v>
      </c>
      <c r="D18" s="39" t="s">
        <v>27</v>
      </c>
      <c r="E18" s="39" t="s">
        <v>21</v>
      </c>
      <c r="F18" s="40">
        <v>18</v>
      </c>
      <c r="G18" s="40">
        <v>24</v>
      </c>
      <c r="H18" s="41">
        <v>307747</v>
      </c>
      <c r="I18" s="41">
        <v>61813</v>
      </c>
      <c r="J18" s="42" t="s">
        <v>66</v>
      </c>
      <c r="K18" s="44"/>
    </row>
    <row r="19" spans="1:52" ht="46.5" customHeight="1" x14ac:dyDescent="0.4">
      <c r="A19" s="17" t="s">
        <v>53</v>
      </c>
      <c r="B19" s="38" t="s">
        <v>22</v>
      </c>
      <c r="C19" s="38" t="s">
        <v>23</v>
      </c>
      <c r="D19" s="39" t="s">
        <v>7</v>
      </c>
      <c r="E19" s="39" t="s">
        <v>21</v>
      </c>
      <c r="F19" s="40">
        <v>24</v>
      </c>
      <c r="G19" s="40">
        <v>59</v>
      </c>
      <c r="H19" s="41">
        <v>356318</v>
      </c>
      <c r="I19" s="41">
        <v>84071</v>
      </c>
      <c r="J19" s="42" t="s">
        <v>65</v>
      </c>
      <c r="K19" s="4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</row>
    <row r="20" spans="1:52" ht="46.5" customHeight="1" x14ac:dyDescent="0.4">
      <c r="A20" s="45" t="s">
        <v>3</v>
      </c>
      <c r="B20" s="45" t="s">
        <v>9</v>
      </c>
      <c r="C20" s="45" t="s">
        <v>41</v>
      </c>
      <c r="D20" s="46" t="s">
        <v>3</v>
      </c>
      <c r="E20" s="46" t="s">
        <v>8</v>
      </c>
      <c r="F20" s="47">
        <v>0</v>
      </c>
      <c r="G20" s="47">
        <v>0</v>
      </c>
      <c r="H20" s="48">
        <v>348111</v>
      </c>
      <c r="I20" s="48">
        <v>86222</v>
      </c>
      <c r="J20" s="45" t="s">
        <v>60</v>
      </c>
      <c r="K20" s="49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</row>
    <row r="21" spans="1:52" ht="46.5" customHeight="1" x14ac:dyDescent="0.4">
      <c r="A21" s="45" t="s">
        <v>34</v>
      </c>
      <c r="B21" s="45" t="s">
        <v>9</v>
      </c>
      <c r="C21" s="45" t="s">
        <v>37</v>
      </c>
      <c r="D21" s="46" t="s">
        <v>34</v>
      </c>
      <c r="E21" s="45"/>
      <c r="F21" s="46">
        <v>0</v>
      </c>
      <c r="G21" s="46">
        <v>0</v>
      </c>
      <c r="H21" s="48">
        <v>998261</v>
      </c>
      <c r="I21" s="48">
        <v>249566</v>
      </c>
      <c r="J21" s="45" t="s">
        <v>70</v>
      </c>
      <c r="K21" s="50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</row>
    <row r="22" spans="1:52" ht="46.5" customHeight="1" thickBot="1" x14ac:dyDescent="0.45">
      <c r="A22" s="51"/>
      <c r="B22" s="51"/>
      <c r="C22" s="51"/>
      <c r="D22" s="51"/>
      <c r="E22" s="51"/>
      <c r="F22" s="52">
        <f>SUM(F2:F21)</f>
        <v>1622</v>
      </c>
      <c r="G22" s="51"/>
      <c r="H22" s="53">
        <f>SUM(H2:H21)</f>
        <v>22658059</v>
      </c>
      <c r="I22" s="53">
        <f>SUM(I2:I21)</f>
        <v>5290098</v>
      </c>
      <c r="J22" s="54"/>
      <c r="K22" s="55"/>
    </row>
    <row r="23" spans="1:52" s="24" customFormat="1" ht="46.5" customHeight="1" thickTop="1" x14ac:dyDescent="0.4">
      <c r="A23" s="56" t="s">
        <v>54</v>
      </c>
      <c r="B23" s="57" t="s">
        <v>14</v>
      </c>
      <c r="C23" s="57" t="s">
        <v>15</v>
      </c>
      <c r="D23" s="58" t="s">
        <v>7</v>
      </c>
      <c r="E23" s="58" t="s">
        <v>8</v>
      </c>
      <c r="F23" s="59">
        <v>8</v>
      </c>
      <c r="G23" s="59">
        <v>8</v>
      </c>
      <c r="H23" s="60">
        <v>16283</v>
      </c>
      <c r="I23" s="60">
        <v>43464</v>
      </c>
      <c r="J23" s="57" t="s">
        <v>61</v>
      </c>
      <c r="K23" s="61"/>
    </row>
    <row r="24" spans="1:52" ht="46.5" customHeight="1" x14ac:dyDescent="0.4">
      <c r="A24" s="62" t="s">
        <v>53</v>
      </c>
      <c r="B24" s="63" t="s">
        <v>30</v>
      </c>
      <c r="C24" s="63" t="s">
        <v>31</v>
      </c>
      <c r="D24" s="64" t="s">
        <v>7</v>
      </c>
      <c r="E24" s="64" t="s">
        <v>21</v>
      </c>
      <c r="F24" s="65">
        <v>10</v>
      </c>
      <c r="G24" s="65">
        <v>13</v>
      </c>
      <c r="H24" s="66">
        <v>161580</v>
      </c>
      <c r="I24" s="66">
        <v>40395</v>
      </c>
      <c r="J24" s="57" t="s">
        <v>69</v>
      </c>
      <c r="K24" s="61"/>
    </row>
    <row r="25" spans="1:52" ht="46.5" customHeight="1" x14ac:dyDescent="0.4">
      <c r="A25" s="62" t="s">
        <v>53</v>
      </c>
      <c r="B25" s="63" t="s">
        <v>13</v>
      </c>
      <c r="C25" s="63" t="s">
        <v>20</v>
      </c>
      <c r="D25" s="64" t="s">
        <v>7</v>
      </c>
      <c r="E25" s="64" t="s">
        <v>21</v>
      </c>
      <c r="F25" s="65">
        <v>25</v>
      </c>
      <c r="G25" s="65">
        <v>40</v>
      </c>
      <c r="H25" s="66">
        <v>319605</v>
      </c>
      <c r="I25" s="66">
        <v>79901</v>
      </c>
      <c r="J25" s="57" t="s">
        <v>64</v>
      </c>
      <c r="K25" s="67"/>
    </row>
    <row r="26" spans="1:52" s="71" customFormat="1" ht="46.5" customHeight="1" x14ac:dyDescent="0.4">
      <c r="A26" s="16"/>
      <c r="B26" s="16"/>
      <c r="C26" s="16"/>
      <c r="D26" s="16"/>
      <c r="E26" s="16"/>
      <c r="F26" s="68">
        <f>SUM(F23:F25)</f>
        <v>43</v>
      </c>
      <c r="G26" s="68"/>
      <c r="H26" s="69">
        <f>SUM(H23:H25)</f>
        <v>497468</v>
      </c>
      <c r="I26" s="69">
        <f>SUM(I23:I25)</f>
        <v>163760</v>
      </c>
      <c r="J26" s="24"/>
      <c r="K26" s="70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</row>
    <row r="27" spans="1:52" ht="46.5" customHeight="1" x14ac:dyDescent="0.4">
      <c r="K27" s="72"/>
    </row>
  </sheetData>
  <sortState xmlns:xlrd2="http://schemas.microsoft.com/office/spreadsheetml/2017/richdata2" ref="B4:AX23">
    <sortCondition ref="B4:B23"/>
    <sortCondition ref="H4:H23"/>
  </sortState>
  <dataValidations count="3">
    <dataValidation type="list" allowBlank="1" showInputMessage="1" showErrorMessage="1" sqref="D23:D25 D20:D21 D17:D19 D10:D15 D2:D6 D7:D9" xr:uid="{00000000-0002-0000-0100-000000000000}">
      <formula1>"PH, TH, Joint TH &amp; PH-RRH, HMIS, SSO, TRA, PRA, SRA, S+C/SRO"</formula1>
    </dataValidation>
    <dataValidation type="list" allowBlank="1" showInputMessage="1" showErrorMessage="1" sqref="E23:E25 E20:E21 E17:E19 E10:E15 E2:E6 E7:E9" xr:uid="{00000000-0002-0000-0100-000001000000}">
      <formula1>"DV, YHDP"</formula1>
    </dataValidation>
    <dataValidation allowBlank="1" showErrorMessage="1" sqref="B1:G1" xr:uid="{00000000-0002-0000-0100-000002000000}"/>
  </dataValidations>
  <pageMargins left="0.25" right="0.25" top="0.75" bottom="0.75" header="0.3" footer="0.3"/>
  <pageSetup paperSize="5" scale="3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E33E4-98DE-4B7F-8227-00C609193E85}">
  <sheetPr>
    <pageSetUpPr fitToPage="1"/>
  </sheetPr>
  <dimension ref="A1:F18"/>
  <sheetViews>
    <sheetView topLeftCell="A9" zoomScale="150" zoomScaleNormal="150" workbookViewId="0">
      <selection activeCell="D13" sqref="D13"/>
    </sheetView>
  </sheetViews>
  <sheetFormatPr defaultRowHeight="15" x14ac:dyDescent="0.25"/>
  <cols>
    <col min="1" max="1" width="42.85546875" customWidth="1"/>
    <col min="2" max="2" width="24.5703125" customWidth="1"/>
    <col min="3" max="3" width="17.85546875" customWidth="1"/>
    <col min="4" max="4" width="17.7109375" customWidth="1"/>
  </cols>
  <sheetData>
    <row r="1" spans="1:6" ht="21" x14ac:dyDescent="0.25">
      <c r="A1" s="73" t="s">
        <v>88</v>
      </c>
      <c r="B1" s="74"/>
      <c r="C1" s="75"/>
      <c r="D1" t="s">
        <v>89</v>
      </c>
    </row>
    <row r="2" spans="1:6" ht="21" x14ac:dyDescent="0.35">
      <c r="A2" s="2" t="s">
        <v>83</v>
      </c>
      <c r="B2" s="3">
        <v>1868471</v>
      </c>
      <c r="C2" s="4">
        <v>430152</v>
      </c>
      <c r="D2" s="10">
        <f>SUM(B2:C2)</f>
        <v>2298623</v>
      </c>
      <c r="E2" t="s">
        <v>90</v>
      </c>
      <c r="F2" s="10">
        <f>SUM(D2:E2)</f>
        <v>2298623</v>
      </c>
    </row>
    <row r="3" spans="1:6" ht="21" x14ac:dyDescent="0.35">
      <c r="A3" s="1" t="s">
        <v>82</v>
      </c>
      <c r="B3" s="3">
        <v>2633540</v>
      </c>
      <c r="C3" s="4">
        <v>596636</v>
      </c>
      <c r="D3" s="10">
        <f t="shared" ref="D3:F7" si="0">SUM(B3:C3)</f>
        <v>3230176</v>
      </c>
      <c r="E3" t="s">
        <v>91</v>
      </c>
      <c r="F3" s="10">
        <f t="shared" si="0"/>
        <v>3230176</v>
      </c>
    </row>
    <row r="4" spans="1:6" ht="42" x14ac:dyDescent="0.35">
      <c r="A4" s="2" t="s">
        <v>84</v>
      </c>
      <c r="B4" s="5">
        <v>910927</v>
      </c>
      <c r="C4" s="4">
        <v>241975</v>
      </c>
      <c r="D4" s="10">
        <f t="shared" si="0"/>
        <v>1152902</v>
      </c>
      <c r="E4" t="s">
        <v>54</v>
      </c>
      <c r="F4" s="10">
        <f t="shared" si="0"/>
        <v>1152902</v>
      </c>
    </row>
    <row r="5" spans="1:6" ht="63" x14ac:dyDescent="0.35">
      <c r="A5" s="6" t="s">
        <v>85</v>
      </c>
      <c r="B5" s="5">
        <v>15898749</v>
      </c>
      <c r="C5" s="4">
        <v>3685547</v>
      </c>
      <c r="D5" s="10">
        <f t="shared" si="0"/>
        <v>19584296</v>
      </c>
      <c r="E5" t="s">
        <v>53</v>
      </c>
      <c r="F5" s="10">
        <f t="shared" si="0"/>
        <v>19584296</v>
      </c>
    </row>
    <row r="6" spans="1:6" ht="21" x14ac:dyDescent="0.35">
      <c r="A6" s="2" t="s">
        <v>87</v>
      </c>
      <c r="B6" s="5">
        <v>1346372</v>
      </c>
      <c r="C6" s="4">
        <v>335788</v>
      </c>
      <c r="D6" s="10">
        <f t="shared" si="0"/>
        <v>1682160</v>
      </c>
      <c r="E6" t="s">
        <v>87</v>
      </c>
      <c r="F6" s="10">
        <f t="shared" si="0"/>
        <v>1682160</v>
      </c>
    </row>
    <row r="7" spans="1:6" ht="21" x14ac:dyDescent="0.35">
      <c r="A7" s="7"/>
      <c r="B7" s="8">
        <f>SUM(B2:B6)</f>
        <v>22658059</v>
      </c>
      <c r="C7" s="9">
        <f>SUM(C2:C6)</f>
        <v>5290098</v>
      </c>
      <c r="D7" s="10">
        <f t="shared" si="0"/>
        <v>27948157</v>
      </c>
    </row>
    <row r="9" spans="1:6" ht="30" customHeight="1" x14ac:dyDescent="0.35">
      <c r="A9" s="2" t="s">
        <v>71</v>
      </c>
      <c r="B9" s="5">
        <v>106968</v>
      </c>
    </row>
    <row r="10" spans="1:6" ht="30" customHeight="1" x14ac:dyDescent="0.35">
      <c r="A10" s="2" t="s">
        <v>72</v>
      </c>
      <c r="B10" s="5">
        <v>14599404</v>
      </c>
    </row>
    <row r="11" spans="1:6" ht="30" customHeight="1" x14ac:dyDescent="0.35">
      <c r="A11" s="2" t="s">
        <v>73</v>
      </c>
      <c r="B11" s="5">
        <v>3141199</v>
      </c>
    </row>
    <row r="12" spans="1:6" ht="30" customHeight="1" x14ac:dyDescent="0.35">
      <c r="A12" s="2" t="s">
        <v>74</v>
      </c>
      <c r="B12" s="5">
        <v>218163</v>
      </c>
    </row>
    <row r="13" spans="1:6" ht="30" customHeight="1" x14ac:dyDescent="0.35">
      <c r="A13" s="2" t="s">
        <v>3</v>
      </c>
      <c r="B13" s="5">
        <v>510131</v>
      </c>
    </row>
    <row r="14" spans="1:6" ht="30" customHeight="1" x14ac:dyDescent="0.35">
      <c r="A14" s="2" t="s">
        <v>4</v>
      </c>
      <c r="B14" s="5">
        <v>11000</v>
      </c>
    </row>
    <row r="15" spans="1:6" ht="30" customHeight="1" x14ac:dyDescent="0.35">
      <c r="A15" s="2" t="s">
        <v>5</v>
      </c>
      <c r="B15" s="5">
        <v>847869</v>
      </c>
    </row>
    <row r="16" spans="1:6" ht="30" customHeight="1" x14ac:dyDescent="0.35">
      <c r="A16" s="2" t="s">
        <v>34</v>
      </c>
      <c r="B16" s="5">
        <v>998261</v>
      </c>
    </row>
    <row r="17" spans="1:2" ht="30" customHeight="1" x14ac:dyDescent="0.35">
      <c r="A17" s="2" t="s">
        <v>76</v>
      </c>
      <c r="B17" s="5">
        <v>2225064</v>
      </c>
    </row>
    <row r="18" spans="1:2" ht="23.25" customHeight="1" x14ac:dyDescent="0.35">
      <c r="A18" s="11"/>
      <c r="B18" s="12">
        <f>SUM(B9:B17)</f>
        <v>22658059</v>
      </c>
    </row>
  </sheetData>
  <mergeCells count="1">
    <mergeCell ref="A1:C1"/>
  </mergeCells>
  <pageMargins left="0.7" right="0.7" top="0.75" bottom="0.75" header="0.3" footer="0.3"/>
  <pageSetup scale="6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For SHC</vt:lpstr>
      <vt:lpstr>charts</vt:lpstr>
      <vt:lpstr>charts!Print_Area</vt:lpstr>
      <vt:lpstr>'For SHC'!Print_Area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Moore, Roger A</dc:creator>
  <cp:lastModifiedBy>Scott Tibbitts</cp:lastModifiedBy>
  <cp:lastPrinted>2025-06-10T12:45:43Z</cp:lastPrinted>
  <dcterms:created xsi:type="dcterms:W3CDTF">2024-06-13T16:04:10Z</dcterms:created>
  <dcterms:modified xsi:type="dcterms:W3CDTF">2025-06-10T13:15:05Z</dcterms:modified>
</cp:coreProperties>
</file>