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Homeless Initiatives\CoC Project Monitoring Committee\"/>
    </mc:Choice>
  </mc:AlternateContent>
  <bookViews>
    <workbookView xWindow="0" yWindow="465" windowWidth="12180" windowHeight="8445"/>
  </bookViews>
  <sheets>
    <sheet name="Monitoring Threshold Tool" sheetId="1" r:id="rId1"/>
    <sheet name="HMIS" sheetId="2" r:id="rId2"/>
    <sheet name="CES" sheetId="3" r:id="rId3"/>
  </sheets>
  <definedNames>
    <definedName name="_xlnm._FilterDatabase" localSheetId="0" hidden="1">'Monitoring Threshold Tool'!$A$4:$AO$40</definedName>
    <definedName name="_xlnm.Print_Area" localSheetId="0">'Monitoring Threshold Tool'!$B$2:$AE$38</definedName>
  </definedNames>
  <calcPr calcId="162913"/>
</workbook>
</file>

<file path=xl/calcChain.xml><?xml version="1.0" encoding="utf-8"?>
<calcChain xmlns="http://schemas.openxmlformats.org/spreadsheetml/2006/main">
  <c r="AD14" i="1" l="1"/>
  <c r="AI14" i="1" l="1"/>
  <c r="AK14" i="1" s="1"/>
  <c r="AF14" i="1"/>
  <c r="AD40" i="1"/>
  <c r="AI40" i="1" l="1"/>
  <c r="AK40" i="1" s="1"/>
  <c r="AD39" i="1"/>
  <c r="AD38" i="1"/>
  <c r="AF38" i="1" s="1"/>
  <c r="AD37" i="1"/>
  <c r="AF37" i="1" s="1"/>
  <c r="AD36" i="1"/>
  <c r="AF36" i="1" s="1"/>
  <c r="AD35" i="1"/>
  <c r="AF35" i="1" s="1"/>
  <c r="AD34" i="1"/>
  <c r="AF34" i="1" s="1"/>
  <c r="AD33" i="1"/>
  <c r="AF33" i="1" s="1"/>
  <c r="AD32" i="1"/>
  <c r="AD31" i="1"/>
  <c r="AF31" i="1" s="1"/>
  <c r="AD30" i="1"/>
  <c r="AF30" i="1" s="1"/>
  <c r="AD29" i="1"/>
  <c r="AF29" i="1" s="1"/>
  <c r="AD28" i="1"/>
  <c r="AF28" i="1" s="1"/>
  <c r="AD27" i="1"/>
  <c r="AF27" i="1" s="1"/>
  <c r="AD26" i="1"/>
  <c r="AF26" i="1" s="1"/>
  <c r="AD25" i="1"/>
  <c r="AF25" i="1" s="1"/>
  <c r="AD24" i="1"/>
  <c r="AF24" i="1" s="1"/>
  <c r="AD23" i="1"/>
  <c r="AD22" i="1"/>
  <c r="AI22" i="1" s="1"/>
  <c r="AK22" i="1" s="1"/>
  <c r="AD21" i="1"/>
  <c r="AI21" i="1" s="1"/>
  <c r="AK21" i="1" s="1"/>
  <c r="AD20" i="1"/>
  <c r="AI20" i="1" s="1"/>
  <c r="AK20" i="1" s="1"/>
  <c r="AD19" i="1"/>
  <c r="AD18" i="1"/>
  <c r="AI18" i="1" s="1"/>
  <c r="AK18" i="1" s="1"/>
  <c r="AD17" i="1"/>
  <c r="AI17" i="1" s="1"/>
  <c r="AK17" i="1" s="1"/>
  <c r="AD16" i="1"/>
  <c r="AI16" i="1" s="1"/>
  <c r="AK16" i="1" s="1"/>
  <c r="AD15" i="1"/>
  <c r="AF15" i="1" s="1"/>
  <c r="AD13" i="1"/>
  <c r="AI13" i="1" s="1"/>
  <c r="AK13" i="1" s="1"/>
  <c r="AD12" i="1"/>
  <c r="AI12" i="1" s="1"/>
  <c r="AK12" i="1" s="1"/>
  <c r="AD11" i="1"/>
  <c r="AF11" i="1" s="1"/>
  <c r="AD10" i="1"/>
  <c r="AI10" i="1" s="1"/>
  <c r="AK10" i="1" s="1"/>
  <c r="AD9" i="1"/>
  <c r="AF9" i="1" s="1"/>
  <c r="AD8" i="1"/>
  <c r="AI8" i="1" s="1"/>
  <c r="AK8" i="1" s="1"/>
  <c r="AD7" i="1"/>
  <c r="AI7" i="1" s="1"/>
  <c r="AK7" i="1" s="1"/>
  <c r="AD6" i="1"/>
  <c r="AF6" i="1" s="1"/>
  <c r="AD5" i="1"/>
  <c r="AF5" i="1" s="1"/>
  <c r="AF19" i="1" l="1"/>
  <c r="AI19" i="1"/>
  <c r="AK19" i="1" s="1"/>
  <c r="AF32" i="1"/>
  <c r="AI32" i="1"/>
  <c r="AK32" i="1" s="1"/>
  <c r="AF23" i="1"/>
  <c r="AI23" i="1"/>
  <c r="AK23" i="1" s="1"/>
  <c r="AF39" i="1"/>
  <c r="AI39" i="1"/>
  <c r="AK39" i="1" s="1"/>
  <c r="AI35" i="1"/>
  <c r="AK35" i="1" s="1"/>
  <c r="AI38" i="1"/>
  <c r="AK38" i="1" s="1"/>
  <c r="AI15" i="1"/>
  <c r="AK15" i="1" s="1"/>
  <c r="AF18" i="1"/>
  <c r="AI33" i="1"/>
  <c r="AK33" i="1" s="1"/>
  <c r="AF13" i="1"/>
  <c r="AF12" i="1"/>
  <c r="AF7" i="1"/>
  <c r="AI6" i="1"/>
  <c r="AK6" i="1" s="1"/>
  <c r="AI28" i="1"/>
  <c r="AK28" i="1" s="1"/>
  <c r="AF21" i="1"/>
  <c r="AF20" i="1"/>
  <c r="AF16" i="1"/>
  <c r="AI25" i="1"/>
  <c r="AK25" i="1" s="1"/>
  <c r="AI29" i="1"/>
  <c r="AK29" i="1" s="1"/>
  <c r="AI5" i="1"/>
  <c r="AK5" i="1" s="1"/>
  <c r="AF8" i="1"/>
  <c r="AI9" i="1"/>
  <c r="AK9" i="1" s="1"/>
  <c r="AI11" i="1"/>
  <c r="AK11" i="1" s="1"/>
  <c r="AI37" i="1"/>
  <c r="AK37" i="1" s="1"/>
  <c r="AI27" i="1"/>
  <c r="AK27" i="1" s="1"/>
  <c r="AI34" i="1"/>
  <c r="AK34" i="1" s="1"/>
  <c r="AI24" i="1"/>
  <c r="AK24" i="1" s="1"/>
  <c r="AI26" i="1"/>
  <c r="AK26" i="1" s="1"/>
  <c r="AF10" i="1"/>
  <c r="AF17" i="1"/>
  <c r="AI36" i="1"/>
  <c r="AK36" i="1" s="1"/>
  <c r="AI31" i="1"/>
  <c r="AK31" i="1" s="1"/>
  <c r="AI30" i="1"/>
  <c r="AK30" i="1" s="1"/>
  <c r="AF22" i="1"/>
  <c r="AF40" i="1"/>
</calcChain>
</file>

<file path=xl/sharedStrings.xml><?xml version="1.0" encoding="utf-8"?>
<sst xmlns="http://schemas.openxmlformats.org/spreadsheetml/2006/main" count="156" uniqueCount="121">
  <si>
    <t>Agency</t>
  </si>
  <si>
    <t xml:space="preserve">Program Name </t>
  </si>
  <si>
    <t>Project Description</t>
  </si>
  <si>
    <t>Budget</t>
  </si>
  <si>
    <t>Agency Policy and Procedure</t>
  </si>
  <si>
    <t>CoC Program Policy and Procedure</t>
  </si>
  <si>
    <t>Project Data</t>
  </si>
  <si>
    <t>Program</t>
  </si>
  <si>
    <t>Goals</t>
  </si>
  <si>
    <t>CoC</t>
  </si>
  <si>
    <t xml:space="preserve"> Base Scoring</t>
  </si>
  <si>
    <t>Monitoring</t>
  </si>
  <si>
    <t>Process</t>
  </si>
  <si>
    <t>Final Monitoring Scoring</t>
  </si>
  <si>
    <t>1. Program Summary   (adequate=1,inadequate=0)</t>
  </si>
  <si>
    <t>2. Housing First (adequate=1,inadequate=0)</t>
  </si>
  <si>
    <t>3. Self Sufficiency/ Assistance  (adequate=1,inadequate=0)</t>
  </si>
  <si>
    <t>5. Recaptured funds  (adequate=1,inadequate=0)</t>
  </si>
  <si>
    <t>6. Budget Clear/Complete   (adequate=1,inadequate=0)</t>
  </si>
  <si>
    <t>7. Match Meets reqirements (adequate=1,inadequate=0)</t>
  </si>
  <si>
    <t>8. Homeless/formerly homeless board(adequate=1,inadequate=0)</t>
  </si>
  <si>
    <t>9. Involves homeless individuals/families(adequate=1,inadequate=0)</t>
  </si>
  <si>
    <t>10. Conflict of Interest Policy(adequate=1,inadequate=0)</t>
  </si>
  <si>
    <t>11. Dedicate/Prioritize Homeless Chronic P &amp; P (adequate=1,inadequate=0)</t>
  </si>
  <si>
    <t>12. Policies and Procedures for Homeless verification (adequate=1,inadequate=0)</t>
  </si>
  <si>
    <t>13. P &amp; P for Disability Documentation(adequate=1,inadequate=0) iF NA give 1.</t>
  </si>
  <si>
    <t>14.  HQS Inspections or others done as required (adequate=1,inadequate=0)</t>
  </si>
  <si>
    <t>15. P &amp; P for Education for Y outh/family programs (adequate=1,inadequate=0)</t>
  </si>
  <si>
    <t>16. Daily Bed Utilization Rate(adequate=1,inadequate=0)</t>
  </si>
  <si>
    <t>17. Employed at Program Exit(adequate=1,inadequate=0)</t>
  </si>
  <si>
    <t>18. Leavers with Increased/maintained Income (adequate=1,inadequate=0)</t>
  </si>
  <si>
    <t>19. Leavers with Increased/maintained  Benefits(adequate=1,inadequate=0)</t>
  </si>
  <si>
    <t>20. Leavers Moved from TH to PH(adequate=1,inadequate=0)</t>
  </si>
  <si>
    <t>21. Still in PH or Left for PH(adequate=1,inadequate=0)</t>
  </si>
  <si>
    <t>22. UDE Data Completeness Grade(adequate=1,inadequate=0)</t>
  </si>
  <si>
    <t>23. DKR Letter Grade(adequate=1,inadequate=0)</t>
  </si>
  <si>
    <t>24. Housing Stability (adequate=1,inadequate=0)</t>
  </si>
  <si>
    <t>25. Increased maintainined income (adequate=1,inadequate=0)</t>
  </si>
  <si>
    <t xml:space="preserve">26. CoC Participation </t>
  </si>
  <si>
    <t>TOTAL</t>
  </si>
  <si>
    <t>TOTAL POINTS AVAILABLE</t>
  </si>
  <si>
    <t>Base MT Score</t>
  </si>
  <si>
    <r>
      <t xml:space="preserve">Completed monitoring by required timelines, </t>
    </r>
    <r>
      <rPr>
        <b/>
        <sz val="11"/>
        <color indexed="10"/>
        <rFont val="Calibri"/>
        <family val="2"/>
      </rPr>
      <t>no missing info</t>
    </r>
    <r>
      <rPr>
        <sz val="11"/>
        <color indexed="10"/>
        <rFont val="Calibri"/>
        <family val="2"/>
      </rPr>
      <t xml:space="preserve">  and with minimal request for clarification </t>
    </r>
  </si>
  <si>
    <t>monitoring resulted in no APR revision</t>
  </si>
  <si>
    <t>total for avail. For Monitoring</t>
  </si>
  <si>
    <t xml:space="preserve">Total </t>
  </si>
  <si>
    <t>Complete Monitoring Threshold Score</t>
  </si>
  <si>
    <t>City of Bangor</t>
  </si>
  <si>
    <t>Consolidated 8715</t>
  </si>
  <si>
    <t>Tedford</t>
  </si>
  <si>
    <t>Everett</t>
  </si>
  <si>
    <t>CHOM</t>
  </si>
  <si>
    <t>PH vets</t>
  </si>
  <si>
    <t>State of Maine</t>
  </si>
  <si>
    <t>Maine 3</t>
  </si>
  <si>
    <t>TRA 2</t>
  </si>
  <si>
    <t>TRA 1</t>
  </si>
  <si>
    <t>Maine 10-16</t>
  </si>
  <si>
    <t>Kennebec Behavioral Health</t>
  </si>
  <si>
    <t>Mid Maine Supported Housing</t>
  </si>
  <si>
    <t>Penobscot 1</t>
  </si>
  <si>
    <t>Maine 6</t>
  </si>
  <si>
    <t>Maine 20</t>
  </si>
  <si>
    <t>Maine 1</t>
  </si>
  <si>
    <t xml:space="preserve">Maine 2 </t>
  </si>
  <si>
    <t>Maine 19</t>
  </si>
  <si>
    <t>Preble Street</t>
  </si>
  <si>
    <t>Logan Place</t>
  </si>
  <si>
    <t>OHI</t>
  </si>
  <si>
    <t>Chillala Apts</t>
  </si>
  <si>
    <t xml:space="preserve">Maine Housing </t>
  </si>
  <si>
    <t>Opportunity Alliance</t>
  </si>
  <si>
    <t xml:space="preserve">Rapid Re-Housing Program I </t>
  </si>
  <si>
    <t>Portland 13-16</t>
  </si>
  <si>
    <t>22 Park Avenue Rapid Re-Housing Program</t>
  </si>
  <si>
    <t>Portland 12-16</t>
  </si>
  <si>
    <t>Portland 5-16</t>
  </si>
  <si>
    <t>Rapid Re-Housing Program II</t>
  </si>
  <si>
    <t>Maine 23</t>
  </si>
  <si>
    <t>Portland 7-16</t>
  </si>
  <si>
    <t>Residential Support program</t>
  </si>
  <si>
    <t>New Beginnings</t>
  </si>
  <si>
    <t>Youth Transitional Program</t>
  </si>
  <si>
    <t>Maine 22</t>
  </si>
  <si>
    <t>Florence House  (No Renewal)</t>
  </si>
  <si>
    <t>Portland 8-16</t>
  </si>
  <si>
    <r>
      <t xml:space="preserve">SBYCS </t>
    </r>
    <r>
      <rPr>
        <b/>
        <sz val="11"/>
        <color theme="1"/>
        <rFont val="Arial"/>
        <family val="2"/>
      </rPr>
      <t>(SB YCSP II)</t>
    </r>
  </si>
  <si>
    <r>
      <t>SBSHI 12</t>
    </r>
    <r>
      <rPr>
        <b/>
        <sz val="11"/>
        <color theme="1"/>
        <rFont val="Arial"/>
        <family val="2"/>
      </rPr>
      <t xml:space="preserve"> (SB MHBR/SB SHI)</t>
    </r>
  </si>
  <si>
    <t>Monitoring Threshold Tool for 2019</t>
  </si>
  <si>
    <r>
      <t xml:space="preserve">YCS SB 14 </t>
    </r>
    <r>
      <rPr>
        <b/>
        <sz val="11"/>
        <color theme="1"/>
        <rFont val="Arial"/>
        <family val="2"/>
      </rPr>
      <t>(SB YCS-16)</t>
    </r>
  </si>
  <si>
    <t>PCHC (no renewal)</t>
  </si>
  <si>
    <t>Rapid Rehousing</t>
  </si>
  <si>
    <t>4. Draws down at least quarterly  (adequate=1,inadequate=0)</t>
  </si>
  <si>
    <t>Average Length of Stay</t>
  </si>
  <si>
    <t>Maintain/increase income for stayers</t>
  </si>
  <si>
    <t>Minimum match letter</t>
  </si>
  <si>
    <t>Financial feasibility letter</t>
  </si>
  <si>
    <t>Additional Scoring Criteria</t>
  </si>
  <si>
    <t>MaineHousing</t>
  </si>
  <si>
    <t>Maine HMIS</t>
  </si>
  <si>
    <t>1. Pct new users trained</t>
  </si>
  <si>
    <t>2. LSA complete and accepted</t>
  </si>
  <si>
    <t>3. HIC accurate fo NOFA and COC</t>
  </si>
  <si>
    <t>4. HMIS available 365/24/7</t>
  </si>
  <si>
    <t>5. HMIS produces System Performance Measures</t>
  </si>
  <si>
    <t>6. Funds expended consistent with COC funding strategy</t>
  </si>
  <si>
    <t>7. Collects UDEs</t>
  </si>
  <si>
    <t>8. Ability to Unduplicate records</t>
  </si>
  <si>
    <t>9. Produces all HUD reports</t>
  </si>
  <si>
    <t>Budget feasible</t>
  </si>
  <si>
    <t>Minimum 25% match</t>
  </si>
  <si>
    <t>Drawdowns at least quarterly</t>
  </si>
  <si>
    <t>Funding recapture</t>
  </si>
  <si>
    <t>HMIS Specific Measures</t>
  </si>
  <si>
    <t>Budget Measures</t>
  </si>
  <si>
    <t>Coordinated Entry</t>
  </si>
  <si>
    <t>1. Assist in application</t>
  </si>
  <si>
    <t>2. Assist in meeting fed. Guidelines</t>
  </si>
  <si>
    <t>3. Client focused system</t>
  </si>
  <si>
    <t>4. Integrate mainstream resources</t>
  </si>
  <si>
    <t>CES Specific Measures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</si>
</sst>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40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b/>
      <sz val="12"/>
      <color indexed="8"/>
      <name val="Arial Narrow"/>
      <family val="2"/>
    </font>
    <font>
      <b/>
      <sz val="11"/>
      <color indexed="8"/>
      <name val="Arial Narrow"/>
      <family val="2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10"/>
      <name val="Calibri"/>
      <family val="2"/>
    </font>
    <font>
      <b/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 (Body)_x0000_"/>
    </font>
    <font>
      <b/>
      <sz val="11"/>
      <color theme="1"/>
      <name val="Calibri (Body)_x0000_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3" fillId="0" borderId="0"/>
  </cellStyleXfs>
  <cellXfs count="144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2" fillId="3" borderId="0" xfId="0" applyFont="1" applyFill="1"/>
    <xf numFmtId="0" fontId="3" fillId="4" borderId="1" xfId="0" applyFont="1" applyFill="1" applyBorder="1" applyAlignment="1"/>
    <xf numFmtId="0" fontId="3" fillId="4" borderId="2" xfId="0" applyFont="1" applyFill="1" applyBorder="1" applyAlignment="1"/>
    <xf numFmtId="0" fontId="3" fillId="4" borderId="3" xfId="0" applyFont="1" applyFill="1" applyBorder="1" applyAlignment="1"/>
    <xf numFmtId="0" fontId="0" fillId="2" borderId="0" xfId="0" applyFill="1"/>
    <xf numFmtId="0" fontId="0" fillId="5" borderId="0" xfId="0" applyFill="1"/>
    <xf numFmtId="0" fontId="4" fillId="0" borderId="4" xfId="0" applyFont="1" applyBorder="1" applyAlignment="1"/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7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vertical="center" wrapText="1"/>
    </xf>
    <xf numFmtId="0" fontId="4" fillId="0" borderId="16" xfId="0" applyFont="1" applyBorder="1" applyAlignment="1"/>
    <xf numFmtId="0" fontId="6" fillId="6" borderId="17" xfId="0" applyFont="1" applyFill="1" applyBorder="1" applyAlignment="1">
      <alignment horizontal="center" textRotation="90" wrapText="1"/>
    </xf>
    <xf numFmtId="0" fontId="6" fillId="2" borderId="18" xfId="0" applyFont="1" applyFill="1" applyBorder="1" applyAlignment="1">
      <alignment horizontal="center" textRotation="90" wrapText="1"/>
    </xf>
    <xf numFmtId="0" fontId="6" fillId="7" borderId="19" xfId="0" applyFont="1" applyFill="1" applyBorder="1" applyAlignment="1">
      <alignment horizontal="center" textRotation="90" wrapText="1"/>
    </xf>
    <xf numFmtId="0" fontId="6" fillId="0" borderId="19" xfId="0" applyFont="1" applyBorder="1" applyAlignment="1">
      <alignment horizontal="center" textRotation="90" wrapText="1"/>
    </xf>
    <xf numFmtId="0" fontId="6" fillId="6" borderId="19" xfId="0" applyFont="1" applyFill="1" applyBorder="1" applyAlignment="1">
      <alignment horizontal="center" textRotation="90" wrapText="1"/>
    </xf>
    <xf numFmtId="0" fontId="6" fillId="6" borderId="20" xfId="0" applyFont="1" applyFill="1" applyBorder="1" applyAlignment="1">
      <alignment horizontal="center" textRotation="90" wrapText="1"/>
    </xf>
    <xf numFmtId="0" fontId="6" fillId="0" borderId="21" xfId="0" applyFont="1" applyBorder="1" applyAlignment="1">
      <alignment horizontal="center" textRotation="90" wrapText="1"/>
    </xf>
    <xf numFmtId="0" fontId="6" fillId="6" borderId="18" xfId="0" applyFont="1" applyFill="1" applyBorder="1" applyAlignment="1">
      <alignment horizontal="center" textRotation="90" wrapText="1"/>
    </xf>
    <xf numFmtId="0" fontId="6" fillId="0" borderId="20" xfId="0" applyFont="1" applyBorder="1" applyAlignment="1">
      <alignment horizontal="center" textRotation="90" wrapText="1"/>
    </xf>
    <xf numFmtId="0" fontId="6" fillId="6" borderId="8" xfId="0" applyFont="1" applyFill="1" applyBorder="1" applyAlignment="1">
      <alignment horizontal="center" textRotation="90" wrapText="1"/>
    </xf>
    <xf numFmtId="0" fontId="7" fillId="6" borderId="6" xfId="0" applyFont="1" applyFill="1" applyBorder="1" applyAlignment="1">
      <alignment horizontal="center" textRotation="90"/>
    </xf>
    <xf numFmtId="0" fontId="7" fillId="0" borderId="20" xfId="0" applyFont="1" applyBorder="1" applyAlignment="1">
      <alignment horizontal="center" textRotation="90"/>
    </xf>
    <xf numFmtId="0" fontId="7" fillId="6" borderId="20" xfId="0" applyFont="1" applyFill="1" applyBorder="1" applyAlignment="1">
      <alignment horizontal="center" textRotation="90"/>
    </xf>
    <xf numFmtId="0" fontId="7" fillId="2" borderId="20" xfId="0" applyFont="1" applyFill="1" applyBorder="1" applyAlignment="1">
      <alignment horizontal="center" textRotation="90"/>
    </xf>
    <xf numFmtId="0" fontId="7" fillId="7" borderId="20" xfId="0" applyFont="1" applyFill="1" applyBorder="1" applyAlignment="1">
      <alignment horizontal="center" textRotation="90"/>
    </xf>
    <xf numFmtId="0" fontId="8" fillId="0" borderId="20" xfId="0" applyFont="1" applyFill="1" applyBorder="1" applyAlignment="1">
      <alignment horizontal="center" textRotation="90"/>
    </xf>
    <xf numFmtId="0" fontId="0" fillId="0" borderId="0" xfId="0" applyAlignment="1">
      <alignment horizontal="center" wrapText="1"/>
    </xf>
    <xf numFmtId="10" fontId="2" fillId="3" borderId="0" xfId="0" applyNumberFormat="1" applyFont="1" applyFill="1"/>
    <xf numFmtId="0" fontId="0" fillId="0" borderId="0" xfId="0" applyFill="1"/>
    <xf numFmtId="0" fontId="0" fillId="9" borderId="0" xfId="0" applyFill="1" applyAlignment="1">
      <alignment horizontal="center"/>
    </xf>
    <xf numFmtId="0" fontId="6" fillId="11" borderId="19" xfId="0" applyFont="1" applyFill="1" applyBorder="1" applyAlignment="1">
      <alignment horizontal="center" textRotation="90" wrapText="1"/>
    </xf>
    <xf numFmtId="0" fontId="14" fillId="0" borderId="23" xfId="0" applyFont="1" applyFill="1" applyBorder="1" applyAlignment="1" applyProtection="1">
      <alignment horizontal="center" vertical="center"/>
      <protection locked="0"/>
    </xf>
    <xf numFmtId="0" fontId="14" fillId="0" borderId="26" xfId="0" applyFont="1" applyFill="1" applyBorder="1" applyAlignment="1" applyProtection="1">
      <alignment horizontal="center" vertical="center"/>
      <protection locked="0"/>
    </xf>
    <xf numFmtId="0" fontId="0" fillId="0" borderId="26" xfId="0" applyFont="1" applyFill="1" applyBorder="1" applyAlignment="1">
      <alignment horizontal="center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8" fillId="11" borderId="22" xfId="0" applyFont="1" applyFill="1" applyBorder="1" applyAlignment="1">
      <alignment horizontal="center" textRotation="90"/>
    </xf>
    <xf numFmtId="0" fontId="14" fillId="0" borderId="32" xfId="0" applyFont="1" applyFill="1" applyBorder="1" applyAlignment="1" applyProtection="1">
      <alignment horizontal="center" vertical="center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34" xfId="0" applyFont="1" applyFill="1" applyBorder="1" applyAlignment="1" applyProtection="1">
      <alignment horizontal="center" vertical="center"/>
      <protection locked="0"/>
    </xf>
    <xf numFmtId="0" fontId="0" fillId="0" borderId="34" xfId="0" applyFont="1" applyFill="1" applyBorder="1" applyAlignment="1">
      <alignment horizontal="center"/>
    </xf>
    <xf numFmtId="0" fontId="14" fillId="0" borderId="35" xfId="0" applyFont="1" applyFill="1" applyBorder="1" applyAlignment="1" applyProtection="1">
      <alignment horizontal="center" vertical="center"/>
      <protection locked="0"/>
    </xf>
    <xf numFmtId="0" fontId="14" fillId="0" borderId="36" xfId="0" applyFont="1" applyFill="1" applyBorder="1" applyAlignment="1" applyProtection="1">
      <alignment horizontal="center" vertical="center"/>
      <protection locked="0"/>
    </xf>
    <xf numFmtId="0" fontId="0" fillId="0" borderId="36" xfId="0" applyFont="1" applyFill="1" applyBorder="1" applyAlignment="1">
      <alignment horizontal="center"/>
    </xf>
    <xf numFmtId="0" fontId="14" fillId="0" borderId="29" xfId="0" applyFont="1" applyFill="1" applyBorder="1" applyAlignment="1" applyProtection="1">
      <alignment horizontal="center" vertical="center"/>
      <protection locked="0"/>
    </xf>
    <xf numFmtId="0" fontId="14" fillId="0" borderId="38" xfId="0" applyFont="1" applyFill="1" applyBorder="1" applyAlignment="1" applyProtection="1">
      <alignment horizontal="center" vertical="center"/>
      <protection locked="0"/>
    </xf>
    <xf numFmtId="1" fontId="16" fillId="2" borderId="24" xfId="0" applyNumberFormat="1" applyFont="1" applyFill="1" applyBorder="1" applyAlignment="1">
      <alignment horizontal="center"/>
    </xf>
    <xf numFmtId="1" fontId="16" fillId="7" borderId="24" xfId="0" applyNumberFormat="1" applyFont="1" applyFill="1" applyBorder="1" applyAlignment="1">
      <alignment horizontal="center"/>
    </xf>
    <xf numFmtId="1" fontId="16" fillId="0" borderId="24" xfId="0" applyNumberFormat="1" applyFont="1" applyBorder="1" applyAlignment="1">
      <alignment horizontal="center"/>
    </xf>
    <xf numFmtId="1" fontId="16" fillId="8" borderId="25" xfId="0" applyNumberFormat="1" applyFont="1" applyFill="1" applyBorder="1" applyAlignment="1">
      <alignment horizontal="center"/>
    </xf>
    <xf numFmtId="1" fontId="16" fillId="8" borderId="24" xfId="0" applyNumberFormat="1" applyFont="1" applyFill="1" applyBorder="1" applyAlignment="1">
      <alignment horizontal="center"/>
    </xf>
    <xf numFmtId="1" fontId="16" fillId="0" borderId="25" xfId="0" applyNumberFormat="1" applyFont="1" applyBorder="1" applyAlignment="1">
      <alignment horizontal="center"/>
    </xf>
    <xf numFmtId="1" fontId="16" fillId="7" borderId="25" xfId="0" applyNumberFormat="1" applyFont="1" applyFill="1" applyBorder="1" applyAlignment="1">
      <alignment horizontal="center"/>
    </xf>
    <xf numFmtId="1" fontId="17" fillId="2" borderId="24" xfId="0" applyNumberFormat="1" applyFont="1" applyFill="1" applyBorder="1" applyAlignment="1">
      <alignment horizontal="center"/>
    </xf>
    <xf numFmtId="1" fontId="16" fillId="11" borderId="11" xfId="0" applyNumberFormat="1" applyFont="1" applyFill="1" applyBorder="1" applyAlignment="1">
      <alignment horizontal="center"/>
    </xf>
    <xf numFmtId="1" fontId="17" fillId="9" borderId="24" xfId="0" applyNumberFormat="1" applyFont="1" applyFill="1" applyBorder="1" applyAlignment="1">
      <alignment horizontal="center"/>
    </xf>
    <xf numFmtId="1" fontId="16" fillId="0" borderId="24" xfId="0" applyNumberFormat="1" applyFont="1" applyFill="1" applyBorder="1" applyAlignment="1">
      <alignment horizontal="center"/>
    </xf>
    <xf numFmtId="1" fontId="16" fillId="10" borderId="24" xfId="0" applyNumberFormat="1" applyFont="1" applyFill="1" applyBorder="1" applyAlignment="1">
      <alignment horizontal="center"/>
    </xf>
    <xf numFmtId="1" fontId="16" fillId="10" borderId="25" xfId="0" applyNumberFormat="1" applyFont="1" applyFill="1" applyBorder="1" applyAlignment="1">
      <alignment horizontal="center"/>
    </xf>
    <xf numFmtId="0" fontId="16" fillId="10" borderId="24" xfId="0" applyFont="1" applyFill="1" applyBorder="1" applyAlignment="1">
      <alignment horizontal="center"/>
    </xf>
    <xf numFmtId="0" fontId="16" fillId="8" borderId="24" xfId="0" applyFont="1" applyFill="1" applyBorder="1" applyAlignment="1">
      <alignment horizontal="center"/>
    </xf>
    <xf numFmtId="0" fontId="16" fillId="7" borderId="12" xfId="0" applyFont="1" applyFill="1" applyBorder="1" applyAlignment="1">
      <alignment horizontal="center"/>
    </xf>
    <xf numFmtId="0" fontId="16" fillId="2" borderId="24" xfId="0" applyFont="1" applyFill="1" applyBorder="1" applyAlignment="1">
      <alignment horizontal="center"/>
    </xf>
    <xf numFmtId="0" fontId="16" fillId="7" borderId="24" xfId="0" applyFont="1" applyFill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8" borderId="25" xfId="0" applyFont="1" applyFill="1" applyBorder="1" applyAlignment="1">
      <alignment horizontal="center"/>
    </xf>
    <xf numFmtId="0" fontId="16" fillId="9" borderId="24" xfId="0" applyFont="1" applyFill="1" applyBorder="1" applyAlignment="1">
      <alignment horizontal="center"/>
    </xf>
    <xf numFmtId="1" fontId="16" fillId="7" borderId="12" xfId="0" applyNumberFormat="1" applyFont="1" applyFill="1" applyBorder="1" applyAlignment="1">
      <alignment horizontal="center"/>
    </xf>
    <xf numFmtId="1" fontId="16" fillId="0" borderId="25" xfId="0" applyNumberFormat="1" applyFont="1" applyFill="1" applyBorder="1" applyAlignment="1">
      <alignment horizontal="center"/>
    </xf>
    <xf numFmtId="1" fontId="16" fillId="11" borderId="27" xfId="0" applyNumberFormat="1" applyFont="1" applyFill="1" applyBorder="1" applyAlignment="1">
      <alignment horizontal="center"/>
    </xf>
    <xf numFmtId="1" fontId="16" fillId="10" borderId="28" xfId="0" applyNumberFormat="1" applyFont="1" applyFill="1" applyBorder="1" applyAlignment="1">
      <alignment horizontal="center"/>
    </xf>
    <xf numFmtId="0" fontId="15" fillId="0" borderId="37" xfId="0" applyFont="1" applyFill="1" applyBorder="1" applyAlignment="1" applyProtection="1">
      <alignment horizontal="center" vertical="center"/>
      <protection locked="0"/>
    </xf>
    <xf numFmtId="1" fontId="16" fillId="12" borderId="24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1" fontId="17" fillId="2" borderId="25" xfId="0" applyNumberFormat="1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 textRotation="90"/>
    </xf>
    <xf numFmtId="0" fontId="0" fillId="0" borderId="24" xfId="0" applyFill="1" applyBorder="1"/>
    <xf numFmtId="0" fontId="0" fillId="2" borderId="24" xfId="0" applyFill="1" applyBorder="1"/>
    <xf numFmtId="0" fontId="9" fillId="4" borderId="8" xfId="0" applyFont="1" applyFill="1" applyBorder="1" applyAlignment="1">
      <alignment horizontal="center" wrapText="1"/>
    </xf>
    <xf numFmtId="10" fontId="16" fillId="3" borderId="10" xfId="0" applyNumberFormat="1" applyFont="1" applyFill="1" applyBorder="1" applyAlignment="1">
      <alignment horizontal="center"/>
    </xf>
    <xf numFmtId="0" fontId="10" fillId="2" borderId="24" xfId="0" applyFont="1" applyFill="1" applyBorder="1" applyAlignment="1">
      <alignment horizontal="center" wrapText="1"/>
    </xf>
    <xf numFmtId="1" fontId="10" fillId="2" borderId="24" xfId="0" applyNumberFormat="1" applyFont="1" applyFill="1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0" fontId="0" fillId="7" borderId="24" xfId="0" applyFill="1" applyBorder="1"/>
    <xf numFmtId="0" fontId="12" fillId="0" borderId="24" xfId="0" applyFont="1" applyFill="1" applyBorder="1"/>
    <xf numFmtId="0" fontId="1" fillId="0" borderId="24" xfId="0" applyFont="1" applyFill="1" applyBorder="1"/>
    <xf numFmtId="1" fontId="0" fillId="2" borderId="24" xfId="0" applyNumberFormat="1" applyFill="1" applyBorder="1"/>
    <xf numFmtId="0" fontId="11" fillId="3" borderId="24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2" fillId="2" borderId="24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 textRotation="90" wrapText="1"/>
    </xf>
    <xf numFmtId="1" fontId="16" fillId="7" borderId="28" xfId="0" applyNumberFormat="1" applyFont="1" applyFill="1" applyBorder="1" applyAlignment="1">
      <alignment horizontal="center"/>
    </xf>
    <xf numFmtId="0" fontId="0" fillId="2" borderId="25" xfId="0" applyFill="1" applyBorder="1"/>
    <xf numFmtId="0" fontId="6" fillId="7" borderId="17" xfId="0" applyFont="1" applyFill="1" applyBorder="1" applyAlignment="1">
      <alignment horizontal="center" textRotation="90" wrapText="1"/>
    </xf>
    <xf numFmtId="0" fontId="0" fillId="7" borderId="0" xfId="0" applyFill="1"/>
    <xf numFmtId="0" fontId="14" fillId="0" borderId="39" xfId="0" applyFont="1" applyFill="1" applyBorder="1" applyAlignment="1" applyProtection="1">
      <alignment horizontal="center" vertical="center"/>
      <protection locked="0"/>
    </xf>
    <xf numFmtId="1" fontId="16" fillId="2" borderId="25" xfId="0" applyNumberFormat="1" applyFont="1" applyFill="1" applyBorder="1" applyAlignment="1">
      <alignment horizontal="center"/>
    </xf>
    <xf numFmtId="0" fontId="0" fillId="0" borderId="25" xfId="0" applyBorder="1"/>
    <xf numFmtId="0" fontId="0" fillId="7" borderId="25" xfId="0" applyFill="1" applyBorder="1"/>
    <xf numFmtId="0" fontId="2" fillId="0" borderId="43" xfId="0" applyFont="1" applyBorder="1" applyAlignment="1">
      <alignment textRotation="90"/>
    </xf>
    <xf numFmtId="0" fontId="2" fillId="7" borderId="43" xfId="0" applyFont="1" applyFill="1" applyBorder="1" applyAlignment="1">
      <alignment textRotation="90"/>
    </xf>
    <xf numFmtId="1" fontId="16" fillId="7" borderId="31" xfId="0" applyNumberFormat="1" applyFont="1" applyFill="1" applyBorder="1" applyAlignment="1">
      <alignment horizontal="center"/>
    </xf>
    <xf numFmtId="0" fontId="0" fillId="7" borderId="0" xfId="0" applyFill="1" applyAlignment="1">
      <alignment horizontal="center"/>
    </xf>
    <xf numFmtId="0" fontId="16" fillId="7" borderId="25" xfId="0" applyFont="1" applyFill="1" applyBorder="1" applyAlignment="1">
      <alignment horizontal="center"/>
    </xf>
    <xf numFmtId="1" fontId="16" fillId="2" borderId="28" xfId="0" applyNumberFormat="1" applyFont="1" applyFill="1" applyBorder="1" applyAlignment="1">
      <alignment horizontal="center"/>
    </xf>
    <xf numFmtId="1" fontId="17" fillId="2" borderId="28" xfId="0" applyNumberFormat="1" applyFont="1" applyFill="1" applyBorder="1" applyAlignment="1">
      <alignment horizontal="center"/>
    </xf>
    <xf numFmtId="10" fontId="16" fillId="3" borderId="39" xfId="0" applyNumberFormat="1" applyFont="1" applyFill="1" applyBorder="1" applyAlignment="1">
      <alignment horizontal="center"/>
    </xf>
    <xf numFmtId="1" fontId="17" fillId="9" borderId="28" xfId="0" applyNumberFormat="1" applyFont="1" applyFill="1" applyBorder="1" applyAlignment="1">
      <alignment horizontal="center"/>
    </xf>
    <xf numFmtId="10" fontId="16" fillId="3" borderId="40" xfId="0" applyNumberFormat="1" applyFont="1" applyFill="1" applyBorder="1" applyAlignment="1">
      <alignment horizontal="center"/>
    </xf>
    <xf numFmtId="0" fontId="0" fillId="9" borderId="41" xfId="0" applyFill="1" applyBorder="1" applyAlignment="1">
      <alignment horizontal="center"/>
    </xf>
    <xf numFmtId="0" fontId="0" fillId="9" borderId="42" xfId="0" applyFill="1" applyBorder="1" applyAlignment="1">
      <alignment horizontal="center"/>
    </xf>
    <xf numFmtId="0" fontId="0" fillId="9" borderId="0" xfId="0" applyFill="1"/>
    <xf numFmtId="0" fontId="2" fillId="2" borderId="24" xfId="0" applyFont="1" applyFill="1" applyBorder="1" applyAlignment="1">
      <alignment horizontal="center" textRotation="90"/>
    </xf>
    <xf numFmtId="0" fontId="2" fillId="7" borderId="24" xfId="0" applyFont="1" applyFill="1" applyBorder="1" applyAlignment="1">
      <alignment horizontal="center" textRotation="90"/>
    </xf>
    <xf numFmtId="0" fontId="19" fillId="2" borderId="24" xfId="0" applyFont="1" applyFill="1" applyBorder="1" applyAlignment="1">
      <alignment horizontal="center" textRotation="90"/>
    </xf>
    <xf numFmtId="0" fontId="0" fillId="2" borderId="24" xfId="0" applyNumberFormat="1" applyFill="1" applyBorder="1"/>
    <xf numFmtId="0" fontId="0" fillId="9" borderId="24" xfId="0" applyFill="1" applyBorder="1"/>
    <xf numFmtId="9" fontId="16" fillId="7" borderId="25" xfId="0" applyNumberFormat="1" applyFont="1" applyFill="1" applyBorder="1" applyAlignment="1">
      <alignment horizontal="center"/>
    </xf>
    <xf numFmtId="0" fontId="0" fillId="9" borderId="25" xfId="0" applyFill="1" applyBorder="1"/>
    <xf numFmtId="0" fontId="4" fillId="7" borderId="16" xfId="0" applyFont="1" applyFill="1" applyBorder="1" applyAlignment="1"/>
    <xf numFmtId="0" fontId="18" fillId="5" borderId="2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441325</xdr:colOff>
      <xdr:row>3</xdr:row>
      <xdr:rowOff>873125</xdr:rowOff>
    </xdr:from>
    <xdr:to>
      <xdr:col>23</xdr:col>
      <xdr:colOff>174697</xdr:colOff>
      <xdr:row>3</xdr:row>
      <xdr:rowOff>1135592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6F5FECC-D920-7E4C-80A1-5F5AC12D7B17}"/>
            </a:ext>
          </a:extLst>
        </xdr:cNvPr>
        <xdr:cNvSpPr txBox="1"/>
      </xdr:nvSpPr>
      <xdr:spPr>
        <a:xfrm>
          <a:off x="16386175" y="2197100"/>
          <a:ext cx="200097" cy="262467"/>
        </a:xfrm>
        <a:prstGeom prst="rect">
          <a:avLst/>
        </a:prstGeom>
        <a:solidFill>
          <a:schemeClr val="lt1"/>
        </a:solidFill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27432" rIns="0" rtlCol="0" anchor="t"/>
        <a:lstStyle/>
        <a:p>
          <a:r>
            <a:rPr lang="en-US" sz="1100"/>
            <a:t>OR</a:t>
          </a:r>
        </a:p>
      </xdr:txBody>
    </xdr:sp>
    <xdr:clientData/>
  </xdr:twoCellAnchor>
  <xdr:twoCellAnchor>
    <xdr:from>
      <xdr:col>30</xdr:col>
      <xdr:colOff>557742</xdr:colOff>
      <xdr:row>3</xdr:row>
      <xdr:rowOff>873125</xdr:rowOff>
    </xdr:from>
    <xdr:to>
      <xdr:col>31</xdr:col>
      <xdr:colOff>2382</xdr:colOff>
      <xdr:row>3</xdr:row>
      <xdr:rowOff>1135592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192EA75C-8C3B-CD4C-9B27-D5DCFED827DB}"/>
            </a:ext>
          </a:extLst>
        </xdr:cNvPr>
        <xdr:cNvSpPr txBox="1"/>
      </xdr:nvSpPr>
      <xdr:spPr>
        <a:xfrm>
          <a:off x="20617392" y="2197100"/>
          <a:ext cx="6615" cy="262467"/>
        </a:xfrm>
        <a:prstGeom prst="rect">
          <a:avLst/>
        </a:prstGeom>
        <a:solidFill>
          <a:schemeClr val="lt1"/>
        </a:solidFill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lIns="27432" rIns="0" rtlCol="0" anchor="t"/>
        <a:lstStyle/>
        <a:p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60"/>
  <sheetViews>
    <sheetView tabSelected="1" zoomScale="80" zoomScaleNormal="80" workbookViewId="0">
      <pane xSplit="3" ySplit="4" topLeftCell="U12" activePane="bottomRight" state="frozen"/>
      <selection pane="topRight" activeCell="D1" sqref="D1"/>
      <selection pane="bottomLeft" activeCell="A5" sqref="A5"/>
      <selection pane="bottomRight" activeCell="A33" activeCellId="1" sqref="A32:XFD32 A33:XFD33"/>
    </sheetView>
  </sheetViews>
  <sheetFormatPr defaultColWidth="0" defaultRowHeight="15" zeroHeight="1"/>
  <cols>
    <col min="1" max="1" width="3.85546875" style="45" customWidth="1"/>
    <col min="2" max="2" width="40.42578125" style="1" customWidth="1"/>
    <col min="3" max="3" width="42.28515625" style="1" customWidth="1"/>
    <col min="4" max="4" width="7" style="119" customWidth="1"/>
    <col min="5" max="5" width="7" style="2" customWidth="1"/>
    <col min="6" max="7" width="7" style="1" customWidth="1"/>
    <col min="8" max="8" width="7" style="119" customWidth="1"/>
    <col min="9" max="9" width="8" style="2" customWidth="1"/>
    <col min="10" max="10" width="8" style="1" customWidth="1"/>
    <col min="11" max="11" width="8.42578125" style="1" hidden="1" customWidth="1"/>
    <col min="12" max="12" width="9" style="1" hidden="1" customWidth="1"/>
    <col min="13" max="13" width="6.42578125" style="1" hidden="1" customWidth="1"/>
    <col min="14" max="14" width="10" style="119" customWidth="1"/>
    <col min="15" max="15" width="8.42578125" style="1" customWidth="1"/>
    <col min="16" max="16" width="9" style="1" customWidth="1"/>
    <col min="17" max="17" width="11" style="1" customWidth="1"/>
    <col min="18" max="18" width="10" style="119" customWidth="1"/>
    <col min="19" max="19" width="7" style="2" customWidth="1"/>
    <col min="20" max="20" width="7" style="1" customWidth="1"/>
    <col min="21" max="21" width="8.28515625" style="1" customWidth="1"/>
    <col min="22" max="22" width="7" style="1" customWidth="1"/>
    <col min="23" max="23" width="7" style="2" customWidth="1"/>
    <col min="24" max="24" width="7" style="119" customWidth="1"/>
    <col min="25" max="26" width="7" style="1" hidden="1" customWidth="1"/>
    <col min="27" max="28" width="8.85546875" style="1" customWidth="1"/>
    <col min="29" max="29" width="7" style="46" customWidth="1"/>
    <col min="30" max="30" width="9" style="1" customWidth="1"/>
    <col min="31" max="31" width="8.42578125" style="46" customWidth="1"/>
    <col min="32" max="32" width="14.5703125" style="3" bestFit="1" customWidth="1"/>
    <col min="33" max="33" width="13.42578125" customWidth="1"/>
    <col min="34" max="34" width="10.42578125" style="111" customWidth="1"/>
    <col min="35" max="35" width="11.7109375" style="8" customWidth="1"/>
    <col min="36" max="36" width="10.42578125" style="128" customWidth="1"/>
    <col min="37" max="37" width="12" style="4" customWidth="1"/>
    <col min="38" max="38" width="8.85546875" style="8" customWidth="1"/>
    <col min="39" max="39" width="8.85546875" style="111" customWidth="1"/>
    <col min="40" max="41" width="8.85546875" customWidth="1"/>
    <col min="42" max="16384" width="8.85546875" hidden="1"/>
  </cols>
  <sheetData>
    <row r="1" spans="1:41" ht="15.75" thickBot="1">
      <c r="D1" s="1"/>
      <c r="H1" s="1"/>
      <c r="I1" s="1"/>
      <c r="N1" s="1"/>
      <c r="R1" s="1"/>
      <c r="S1" s="1"/>
      <c r="W1" s="1"/>
      <c r="X1" s="1"/>
      <c r="AC1" s="2"/>
      <c r="AE1" s="3"/>
      <c r="AH1"/>
      <c r="AI1"/>
      <c r="AJ1"/>
      <c r="AL1"/>
      <c r="AM1"/>
    </row>
    <row r="2" spans="1:41" ht="51.75" customHeight="1" thickBot="1">
      <c r="B2" s="5" t="s">
        <v>88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7"/>
      <c r="AG2" s="8"/>
      <c r="AH2" s="8"/>
      <c r="AI2"/>
      <c r="AJ2"/>
      <c r="AL2"/>
      <c r="AM2"/>
    </row>
    <row r="3" spans="1:41" s="9" customFormat="1" ht="95.25" thickBot="1">
      <c r="A3" s="45"/>
      <c r="B3" s="10" t="s">
        <v>0</v>
      </c>
      <c r="C3" s="10" t="s">
        <v>1</v>
      </c>
      <c r="D3" s="11" t="s">
        <v>2</v>
      </c>
      <c r="E3" s="12"/>
      <c r="F3" s="13"/>
      <c r="G3" s="14"/>
      <c r="H3" s="15"/>
      <c r="I3" s="16" t="s">
        <v>3</v>
      </c>
      <c r="J3" s="15"/>
      <c r="K3" s="17" t="s">
        <v>4</v>
      </c>
      <c r="L3" s="18"/>
      <c r="M3" s="19"/>
      <c r="N3" s="20" t="s">
        <v>5</v>
      </c>
      <c r="O3" s="18"/>
      <c r="P3" s="18"/>
      <c r="Q3" s="18"/>
      <c r="R3" s="19"/>
      <c r="S3" s="21" t="s">
        <v>6</v>
      </c>
      <c r="T3" s="12"/>
      <c r="U3" s="12"/>
      <c r="V3" s="12"/>
      <c r="W3" s="12"/>
      <c r="X3" s="22"/>
      <c r="Y3" s="11"/>
      <c r="Z3" s="13"/>
      <c r="AA3" s="23" t="s">
        <v>7</v>
      </c>
      <c r="AB3" s="24" t="s">
        <v>8</v>
      </c>
      <c r="AC3" s="89" t="s">
        <v>9</v>
      </c>
      <c r="AD3" s="11" t="s">
        <v>10</v>
      </c>
      <c r="AE3" s="12"/>
      <c r="AF3" s="104"/>
      <c r="AG3" s="106" t="s">
        <v>11</v>
      </c>
      <c r="AH3" s="106" t="s">
        <v>12</v>
      </c>
      <c r="AI3" s="105" t="s">
        <v>13</v>
      </c>
      <c r="AJ3" s="25"/>
      <c r="AK3" s="105"/>
      <c r="AL3" s="137" t="s">
        <v>97</v>
      </c>
      <c r="AM3" s="137"/>
      <c r="AN3" s="137"/>
      <c r="AO3" s="137"/>
    </row>
    <row r="4" spans="1:41" s="1" customFormat="1" ht="156" customHeight="1" thickBot="1">
      <c r="A4" s="3"/>
      <c r="B4" s="26"/>
      <c r="C4" s="136"/>
      <c r="D4" s="27" t="s">
        <v>14</v>
      </c>
      <c r="E4" s="28" t="s">
        <v>15</v>
      </c>
      <c r="F4" s="29" t="s">
        <v>16</v>
      </c>
      <c r="G4" s="30" t="s">
        <v>92</v>
      </c>
      <c r="H4" s="47" t="s">
        <v>17</v>
      </c>
      <c r="I4" s="107" t="s">
        <v>18</v>
      </c>
      <c r="J4" s="32" t="s">
        <v>19</v>
      </c>
      <c r="K4" s="30" t="s">
        <v>20</v>
      </c>
      <c r="L4" s="31" t="s">
        <v>21</v>
      </c>
      <c r="M4" s="33" t="s">
        <v>22</v>
      </c>
      <c r="N4" s="34" t="s">
        <v>23</v>
      </c>
      <c r="O4" s="30" t="s">
        <v>24</v>
      </c>
      <c r="P4" s="31" t="s">
        <v>25</v>
      </c>
      <c r="Q4" s="30" t="s">
        <v>26</v>
      </c>
      <c r="R4" s="31" t="s">
        <v>27</v>
      </c>
      <c r="S4" s="35" t="s">
        <v>28</v>
      </c>
      <c r="T4" s="36" t="s">
        <v>29</v>
      </c>
      <c r="U4" s="35" t="s">
        <v>30</v>
      </c>
      <c r="V4" s="37" t="s">
        <v>31</v>
      </c>
      <c r="W4" s="38" t="s">
        <v>32</v>
      </c>
      <c r="X4" s="39" t="s">
        <v>33</v>
      </c>
      <c r="Y4" s="40" t="s">
        <v>34</v>
      </c>
      <c r="Z4" s="41" t="s">
        <v>35</v>
      </c>
      <c r="AA4" s="38" t="s">
        <v>36</v>
      </c>
      <c r="AB4" s="41" t="s">
        <v>37</v>
      </c>
      <c r="AC4" s="91" t="s">
        <v>38</v>
      </c>
      <c r="AD4" s="52" t="s">
        <v>39</v>
      </c>
      <c r="AE4" s="42" t="s">
        <v>40</v>
      </c>
      <c r="AF4" s="94" t="s">
        <v>41</v>
      </c>
      <c r="AG4" s="96" t="s">
        <v>42</v>
      </c>
      <c r="AH4" s="97" t="s">
        <v>43</v>
      </c>
      <c r="AI4" s="98" t="s">
        <v>44</v>
      </c>
      <c r="AJ4" s="43" t="s">
        <v>45</v>
      </c>
      <c r="AK4" s="103" t="s">
        <v>46</v>
      </c>
      <c r="AL4" s="129" t="s">
        <v>94</v>
      </c>
      <c r="AM4" s="130" t="s">
        <v>93</v>
      </c>
      <c r="AN4" s="131" t="s">
        <v>95</v>
      </c>
      <c r="AO4" s="130" t="s">
        <v>96</v>
      </c>
    </row>
    <row r="5" spans="1:41" s="128" customFormat="1">
      <c r="A5" s="45"/>
      <c r="B5" s="53" t="s">
        <v>47</v>
      </c>
      <c r="C5" s="54" t="s">
        <v>48</v>
      </c>
      <c r="D5" s="83">
        <v>1</v>
      </c>
      <c r="E5" s="62">
        <v>1</v>
      </c>
      <c r="F5" s="63">
        <v>1</v>
      </c>
      <c r="G5" s="62">
        <v>1</v>
      </c>
      <c r="H5" s="63">
        <v>1</v>
      </c>
      <c r="I5" s="62">
        <v>1</v>
      </c>
      <c r="J5" s="68">
        <v>1</v>
      </c>
      <c r="K5" s="65"/>
      <c r="L5" s="65"/>
      <c r="M5" s="65"/>
      <c r="N5" s="63">
        <v>1</v>
      </c>
      <c r="O5" s="62">
        <v>1</v>
      </c>
      <c r="P5" s="63">
        <v>1</v>
      </c>
      <c r="Q5" s="62">
        <v>1</v>
      </c>
      <c r="R5" s="63">
        <v>1</v>
      </c>
      <c r="S5" s="62">
        <v>1</v>
      </c>
      <c r="T5" s="63">
        <v>1</v>
      </c>
      <c r="U5" s="62">
        <v>1</v>
      </c>
      <c r="V5" s="63">
        <v>1</v>
      </c>
      <c r="W5" s="64"/>
      <c r="X5" s="63">
        <v>1</v>
      </c>
      <c r="Y5" s="66"/>
      <c r="Z5" s="66"/>
      <c r="AA5" s="67">
        <v>1</v>
      </c>
      <c r="AB5" s="68">
        <v>1</v>
      </c>
      <c r="AC5" s="90">
        <v>1</v>
      </c>
      <c r="AD5" s="70">
        <f t="shared" ref="AD5:AD40" si="0">SUM(D5:AC5)</f>
        <v>20</v>
      </c>
      <c r="AE5" s="71">
        <v>20</v>
      </c>
      <c r="AF5" s="123">
        <f t="shared" ref="AF5:AF14" si="1">AD5/AE5</f>
        <v>1</v>
      </c>
      <c r="AG5" s="92">
        <v>1</v>
      </c>
      <c r="AH5" s="99">
        <v>1</v>
      </c>
      <c r="AI5" s="102">
        <f t="shared" ref="AI5:AI14" si="2">AD5+AG5+AH5</f>
        <v>22</v>
      </c>
      <c r="AJ5" s="126">
        <v>22</v>
      </c>
      <c r="AK5" s="44">
        <f t="shared" ref="AK5:AK14" si="3">AI5/AJ5</f>
        <v>1</v>
      </c>
      <c r="AL5" s="109">
        <v>1</v>
      </c>
      <c r="AM5" s="115">
        <v>1</v>
      </c>
      <c r="AN5" s="109">
        <v>1</v>
      </c>
      <c r="AO5" s="135">
        <v>1</v>
      </c>
    </row>
    <row r="6" spans="1:41" s="128" customFormat="1">
      <c r="A6" s="45"/>
      <c r="B6" s="48" t="s">
        <v>47</v>
      </c>
      <c r="C6" s="55">
        <v>8714</v>
      </c>
      <c r="D6" s="83">
        <v>1</v>
      </c>
      <c r="E6" s="62">
        <v>1</v>
      </c>
      <c r="F6" s="63">
        <v>1</v>
      </c>
      <c r="G6" s="62">
        <v>1</v>
      </c>
      <c r="H6" s="63">
        <v>1</v>
      </c>
      <c r="I6" s="62">
        <v>1</v>
      </c>
      <c r="J6" s="68">
        <v>1</v>
      </c>
      <c r="K6" s="65"/>
      <c r="L6" s="65"/>
      <c r="M6" s="65"/>
      <c r="N6" s="63">
        <v>1</v>
      </c>
      <c r="O6" s="62">
        <v>1</v>
      </c>
      <c r="P6" s="63">
        <v>1</v>
      </c>
      <c r="Q6" s="62">
        <v>1</v>
      </c>
      <c r="R6" s="63">
        <v>1</v>
      </c>
      <c r="S6" s="62">
        <v>1</v>
      </c>
      <c r="T6" s="63">
        <v>1</v>
      </c>
      <c r="U6" s="62">
        <v>1</v>
      </c>
      <c r="V6" s="63">
        <v>1</v>
      </c>
      <c r="W6" s="64"/>
      <c r="X6" s="63">
        <v>1</v>
      </c>
      <c r="Y6" s="66"/>
      <c r="Z6" s="66"/>
      <c r="AA6" s="64">
        <v>1</v>
      </c>
      <c r="AB6" s="63">
        <v>1</v>
      </c>
      <c r="AC6" s="69">
        <v>1</v>
      </c>
      <c r="AD6" s="70">
        <f t="shared" si="0"/>
        <v>20</v>
      </c>
      <c r="AE6" s="71">
        <v>20</v>
      </c>
      <c r="AF6" s="123">
        <f t="shared" si="1"/>
        <v>1</v>
      </c>
      <c r="AG6" s="92">
        <v>1</v>
      </c>
      <c r="AH6" s="99">
        <v>1</v>
      </c>
      <c r="AI6" s="102">
        <f t="shared" si="2"/>
        <v>22</v>
      </c>
      <c r="AJ6" s="126">
        <v>22</v>
      </c>
      <c r="AK6" s="44">
        <f t="shared" si="3"/>
        <v>1</v>
      </c>
      <c r="AL6" s="93">
        <v>1</v>
      </c>
      <c r="AM6" s="99">
        <v>1</v>
      </c>
      <c r="AN6" s="93">
        <v>1</v>
      </c>
      <c r="AO6" s="133">
        <v>1</v>
      </c>
    </row>
    <row r="7" spans="1:41" s="128" customFormat="1">
      <c r="A7" s="45"/>
      <c r="B7" s="48" t="s">
        <v>47</v>
      </c>
      <c r="C7" s="55">
        <v>8716</v>
      </c>
      <c r="D7" s="83">
        <v>1</v>
      </c>
      <c r="E7" s="62">
        <v>1</v>
      </c>
      <c r="F7" s="63">
        <v>1</v>
      </c>
      <c r="G7" s="62">
        <v>1</v>
      </c>
      <c r="H7" s="63">
        <v>1</v>
      </c>
      <c r="I7" s="62">
        <v>1</v>
      </c>
      <c r="J7" s="68">
        <v>1</v>
      </c>
      <c r="K7" s="65"/>
      <c r="L7" s="65"/>
      <c r="M7" s="65"/>
      <c r="N7" s="63">
        <v>1</v>
      </c>
      <c r="O7" s="62">
        <v>1</v>
      </c>
      <c r="P7" s="63">
        <v>1</v>
      </c>
      <c r="Q7" s="62">
        <v>1</v>
      </c>
      <c r="R7" s="63">
        <v>1</v>
      </c>
      <c r="S7" s="62">
        <v>1</v>
      </c>
      <c r="T7" s="63">
        <v>1</v>
      </c>
      <c r="U7" s="62">
        <v>1</v>
      </c>
      <c r="V7" s="63">
        <v>1</v>
      </c>
      <c r="W7" s="64"/>
      <c r="X7" s="63">
        <v>1</v>
      </c>
      <c r="Y7" s="66"/>
      <c r="Z7" s="66"/>
      <c r="AA7" s="64">
        <v>1</v>
      </c>
      <c r="AB7" s="63">
        <v>1</v>
      </c>
      <c r="AC7" s="69">
        <v>1</v>
      </c>
      <c r="AD7" s="70">
        <f t="shared" si="0"/>
        <v>20</v>
      </c>
      <c r="AE7" s="71">
        <v>20</v>
      </c>
      <c r="AF7" s="123">
        <f t="shared" si="1"/>
        <v>1</v>
      </c>
      <c r="AG7" s="92">
        <v>1</v>
      </c>
      <c r="AH7" s="99">
        <v>1</v>
      </c>
      <c r="AI7" s="102">
        <f t="shared" si="2"/>
        <v>22</v>
      </c>
      <c r="AJ7" s="126">
        <v>22</v>
      </c>
      <c r="AK7" s="44">
        <f t="shared" si="3"/>
        <v>1</v>
      </c>
      <c r="AL7" s="93">
        <v>1</v>
      </c>
      <c r="AM7" s="99">
        <v>1</v>
      </c>
      <c r="AN7" s="93">
        <v>1</v>
      </c>
      <c r="AO7" s="133">
        <v>1</v>
      </c>
    </row>
    <row r="8" spans="1:41" s="128" customFormat="1">
      <c r="A8" s="45"/>
      <c r="B8" s="49" t="s">
        <v>49</v>
      </c>
      <c r="C8" s="55" t="s">
        <v>50</v>
      </c>
      <c r="D8" s="83">
        <v>1</v>
      </c>
      <c r="E8" s="62">
        <v>1</v>
      </c>
      <c r="F8" s="63">
        <v>1</v>
      </c>
      <c r="G8" s="62">
        <v>1</v>
      </c>
      <c r="H8" s="63">
        <v>1</v>
      </c>
      <c r="I8" s="62">
        <v>1</v>
      </c>
      <c r="J8" s="68">
        <v>1</v>
      </c>
      <c r="K8" s="65"/>
      <c r="L8" s="65"/>
      <c r="M8" s="65"/>
      <c r="N8" s="63">
        <v>1</v>
      </c>
      <c r="O8" s="62">
        <v>1</v>
      </c>
      <c r="P8" s="63">
        <v>1</v>
      </c>
      <c r="Q8" s="62">
        <v>1</v>
      </c>
      <c r="R8" s="63">
        <v>1</v>
      </c>
      <c r="S8" s="62">
        <v>1</v>
      </c>
      <c r="T8" s="63">
        <v>1</v>
      </c>
      <c r="U8" s="62">
        <v>1</v>
      </c>
      <c r="V8" s="63">
        <v>1</v>
      </c>
      <c r="W8" s="72"/>
      <c r="X8" s="63">
        <v>1</v>
      </c>
      <c r="Y8" s="66"/>
      <c r="Z8" s="66"/>
      <c r="AA8" s="72">
        <v>1</v>
      </c>
      <c r="AB8" s="63">
        <v>1</v>
      </c>
      <c r="AC8" s="69">
        <v>1</v>
      </c>
      <c r="AD8" s="70">
        <f t="shared" si="0"/>
        <v>20</v>
      </c>
      <c r="AE8" s="71">
        <v>20</v>
      </c>
      <c r="AF8" s="123">
        <f t="shared" si="1"/>
        <v>1</v>
      </c>
      <c r="AG8" s="92">
        <v>1</v>
      </c>
      <c r="AH8" s="99">
        <v>1</v>
      </c>
      <c r="AI8" s="102">
        <f t="shared" si="2"/>
        <v>22</v>
      </c>
      <c r="AJ8" s="126">
        <v>22</v>
      </c>
      <c r="AK8" s="44">
        <f t="shared" si="3"/>
        <v>1</v>
      </c>
      <c r="AL8" s="93">
        <v>1</v>
      </c>
      <c r="AM8" s="99">
        <v>1</v>
      </c>
      <c r="AN8" s="93">
        <v>1</v>
      </c>
      <c r="AO8" s="133">
        <v>1</v>
      </c>
    </row>
    <row r="9" spans="1:41" s="128" customFormat="1">
      <c r="A9" s="45"/>
      <c r="B9" s="49" t="s">
        <v>51</v>
      </c>
      <c r="C9" s="55" t="s">
        <v>52</v>
      </c>
      <c r="D9" s="83">
        <v>1</v>
      </c>
      <c r="E9" s="62">
        <v>1</v>
      </c>
      <c r="F9" s="63">
        <v>1</v>
      </c>
      <c r="G9" s="62">
        <v>1</v>
      </c>
      <c r="H9" s="63">
        <v>1</v>
      </c>
      <c r="I9" s="62">
        <v>1</v>
      </c>
      <c r="J9" s="68">
        <v>1</v>
      </c>
      <c r="K9" s="65"/>
      <c r="L9" s="65"/>
      <c r="M9" s="65"/>
      <c r="N9" s="63">
        <v>1</v>
      </c>
      <c r="O9" s="62">
        <v>1</v>
      </c>
      <c r="P9" s="63">
        <v>1</v>
      </c>
      <c r="Q9" s="62"/>
      <c r="R9" s="63"/>
      <c r="S9" s="62">
        <v>1</v>
      </c>
      <c r="T9" s="63">
        <v>0</v>
      </c>
      <c r="U9" s="62">
        <v>1</v>
      </c>
      <c r="V9" s="63">
        <v>1</v>
      </c>
      <c r="W9" s="72"/>
      <c r="X9" s="63">
        <v>1</v>
      </c>
      <c r="Y9" s="66"/>
      <c r="Z9" s="66"/>
      <c r="AA9" s="72">
        <v>1</v>
      </c>
      <c r="AB9" s="63">
        <v>1</v>
      </c>
      <c r="AC9" s="69">
        <v>1</v>
      </c>
      <c r="AD9" s="70">
        <f t="shared" si="0"/>
        <v>17</v>
      </c>
      <c r="AE9" s="71">
        <v>18</v>
      </c>
      <c r="AF9" s="123">
        <f t="shared" si="1"/>
        <v>0.94444444444444442</v>
      </c>
      <c r="AG9" s="92">
        <v>1</v>
      </c>
      <c r="AH9" s="99">
        <v>1</v>
      </c>
      <c r="AI9" s="102">
        <f t="shared" si="2"/>
        <v>19</v>
      </c>
      <c r="AJ9" s="126">
        <v>20</v>
      </c>
      <c r="AK9" s="44">
        <f t="shared" si="3"/>
        <v>0.95</v>
      </c>
      <c r="AL9" s="93">
        <v>1</v>
      </c>
      <c r="AM9" s="99">
        <v>1</v>
      </c>
      <c r="AN9" s="93">
        <v>1</v>
      </c>
      <c r="AO9" s="133">
        <v>1</v>
      </c>
    </row>
    <row r="10" spans="1:41" s="128" customFormat="1">
      <c r="A10" s="45"/>
      <c r="B10" s="49" t="s">
        <v>53</v>
      </c>
      <c r="C10" s="55" t="s">
        <v>86</v>
      </c>
      <c r="D10" s="83">
        <v>1</v>
      </c>
      <c r="E10" s="62">
        <v>1</v>
      </c>
      <c r="F10" s="63">
        <v>1</v>
      </c>
      <c r="G10" s="62">
        <v>1</v>
      </c>
      <c r="H10" s="63">
        <v>1</v>
      </c>
      <c r="I10" s="62">
        <v>1</v>
      </c>
      <c r="J10" s="68">
        <v>1</v>
      </c>
      <c r="K10" s="74"/>
      <c r="L10" s="74"/>
      <c r="M10" s="74"/>
      <c r="N10" s="63">
        <v>1</v>
      </c>
      <c r="O10" s="62">
        <v>1</v>
      </c>
      <c r="P10" s="63">
        <v>1</v>
      </c>
      <c r="Q10" s="62">
        <v>1</v>
      </c>
      <c r="R10" s="63">
        <v>1</v>
      </c>
      <c r="S10" s="62">
        <v>1</v>
      </c>
      <c r="T10" s="79">
        <v>1</v>
      </c>
      <c r="U10" s="78">
        <v>1</v>
      </c>
      <c r="V10" s="79">
        <v>1</v>
      </c>
      <c r="W10" s="78"/>
      <c r="X10" s="79">
        <v>1</v>
      </c>
      <c r="Y10" s="75"/>
      <c r="Z10" s="75"/>
      <c r="AA10" s="78">
        <v>1</v>
      </c>
      <c r="AB10" s="79">
        <v>1</v>
      </c>
      <c r="AC10" s="69">
        <v>1</v>
      </c>
      <c r="AD10" s="70">
        <f t="shared" si="0"/>
        <v>20</v>
      </c>
      <c r="AE10" s="71">
        <v>20</v>
      </c>
      <c r="AF10" s="123">
        <f t="shared" si="1"/>
        <v>1</v>
      </c>
      <c r="AG10" s="100">
        <v>1</v>
      </c>
      <c r="AH10" s="99">
        <v>1</v>
      </c>
      <c r="AI10" s="102">
        <f t="shared" si="2"/>
        <v>22</v>
      </c>
      <c r="AJ10" s="126">
        <v>22</v>
      </c>
      <c r="AK10" s="44">
        <f t="shared" si="3"/>
        <v>1</v>
      </c>
      <c r="AL10" s="93">
        <v>0</v>
      </c>
      <c r="AM10" s="99">
        <v>1</v>
      </c>
      <c r="AN10" s="93">
        <v>1</v>
      </c>
      <c r="AO10" s="133">
        <v>1</v>
      </c>
    </row>
    <row r="11" spans="1:41" s="128" customFormat="1">
      <c r="A11" s="45"/>
      <c r="B11" s="49" t="s">
        <v>53</v>
      </c>
      <c r="C11" s="55" t="s">
        <v>54</v>
      </c>
      <c r="D11" s="83">
        <v>1</v>
      </c>
      <c r="E11" s="62">
        <v>1</v>
      </c>
      <c r="F11" s="63">
        <v>1</v>
      </c>
      <c r="G11" s="62">
        <v>1</v>
      </c>
      <c r="H11" s="63">
        <v>1</v>
      </c>
      <c r="I11" s="62">
        <v>1</v>
      </c>
      <c r="J11" s="68">
        <v>1</v>
      </c>
      <c r="K11" s="65"/>
      <c r="L11" s="65"/>
      <c r="M11" s="65"/>
      <c r="N11" s="63">
        <v>1</v>
      </c>
      <c r="O11" s="62">
        <v>1</v>
      </c>
      <c r="P11" s="63">
        <v>1</v>
      </c>
      <c r="Q11" s="62">
        <v>1</v>
      </c>
      <c r="R11" s="63">
        <v>1</v>
      </c>
      <c r="S11" s="62">
        <v>1</v>
      </c>
      <c r="T11" s="79">
        <v>1</v>
      </c>
      <c r="U11" s="62">
        <v>1</v>
      </c>
      <c r="V11" s="63">
        <v>1</v>
      </c>
      <c r="W11" s="64"/>
      <c r="X11" s="63">
        <v>1</v>
      </c>
      <c r="Y11" s="66"/>
      <c r="Z11" s="66"/>
      <c r="AA11" s="64">
        <v>1</v>
      </c>
      <c r="AB11" s="63">
        <v>1</v>
      </c>
      <c r="AC11" s="69">
        <v>1</v>
      </c>
      <c r="AD11" s="70">
        <f t="shared" si="0"/>
        <v>20</v>
      </c>
      <c r="AE11" s="71">
        <v>20</v>
      </c>
      <c r="AF11" s="123">
        <f t="shared" si="1"/>
        <v>1</v>
      </c>
      <c r="AG11" s="92">
        <v>1</v>
      </c>
      <c r="AH11" s="99">
        <v>1</v>
      </c>
      <c r="AI11" s="102">
        <f t="shared" si="2"/>
        <v>22</v>
      </c>
      <c r="AJ11" s="126">
        <v>22</v>
      </c>
      <c r="AK11" s="44">
        <f t="shared" si="3"/>
        <v>1</v>
      </c>
      <c r="AL11" s="93">
        <v>1</v>
      </c>
      <c r="AM11" s="99">
        <v>1</v>
      </c>
      <c r="AN11" s="93">
        <v>1</v>
      </c>
      <c r="AO11" s="133">
        <v>1</v>
      </c>
    </row>
    <row r="12" spans="1:41" s="128" customFormat="1">
      <c r="A12" s="45"/>
      <c r="B12" s="49" t="s">
        <v>47</v>
      </c>
      <c r="C12" s="55" t="s">
        <v>55</v>
      </c>
      <c r="D12" s="83">
        <v>1</v>
      </c>
      <c r="E12" s="62">
        <v>1</v>
      </c>
      <c r="F12" s="63">
        <v>1</v>
      </c>
      <c r="G12" s="62">
        <v>1</v>
      </c>
      <c r="H12" s="63">
        <v>1</v>
      </c>
      <c r="I12" s="62">
        <v>1</v>
      </c>
      <c r="J12" s="68">
        <v>1</v>
      </c>
      <c r="K12" s="65"/>
      <c r="L12" s="65"/>
      <c r="M12" s="65"/>
      <c r="N12" s="63">
        <v>1</v>
      </c>
      <c r="O12" s="62">
        <v>1</v>
      </c>
      <c r="P12" s="63">
        <v>1</v>
      </c>
      <c r="Q12" s="62">
        <v>1</v>
      </c>
      <c r="R12" s="63">
        <v>1</v>
      </c>
      <c r="S12" s="62">
        <v>1</v>
      </c>
      <c r="T12" s="63">
        <v>1</v>
      </c>
      <c r="U12" s="62">
        <v>1</v>
      </c>
      <c r="V12" s="63">
        <v>1</v>
      </c>
      <c r="W12" s="64"/>
      <c r="X12" s="63">
        <v>1</v>
      </c>
      <c r="Y12" s="66"/>
      <c r="Z12" s="66"/>
      <c r="AA12" s="64">
        <v>1</v>
      </c>
      <c r="AB12" s="63">
        <v>1</v>
      </c>
      <c r="AC12" s="69">
        <v>1</v>
      </c>
      <c r="AD12" s="70">
        <f t="shared" si="0"/>
        <v>20</v>
      </c>
      <c r="AE12" s="71">
        <v>20</v>
      </c>
      <c r="AF12" s="123">
        <f t="shared" si="1"/>
        <v>1</v>
      </c>
      <c r="AG12" s="92">
        <v>1</v>
      </c>
      <c r="AH12" s="99">
        <v>1</v>
      </c>
      <c r="AI12" s="102">
        <f t="shared" si="2"/>
        <v>22</v>
      </c>
      <c r="AJ12" s="126">
        <v>22</v>
      </c>
      <c r="AK12" s="44">
        <f t="shared" si="3"/>
        <v>1</v>
      </c>
      <c r="AL12" s="93">
        <v>1</v>
      </c>
      <c r="AM12" s="99">
        <v>1</v>
      </c>
      <c r="AN12" s="93">
        <v>1</v>
      </c>
      <c r="AO12" s="133">
        <v>1</v>
      </c>
    </row>
    <row r="13" spans="1:41" s="128" customFormat="1" ht="14.45" customHeight="1">
      <c r="A13" s="45"/>
      <c r="B13" s="49" t="s">
        <v>47</v>
      </c>
      <c r="C13" s="55" t="s">
        <v>56</v>
      </c>
      <c r="D13" s="83">
        <v>1</v>
      </c>
      <c r="E13" s="62">
        <v>1</v>
      </c>
      <c r="F13" s="63">
        <v>1</v>
      </c>
      <c r="G13" s="62">
        <v>1</v>
      </c>
      <c r="H13" s="63">
        <v>1</v>
      </c>
      <c r="I13" s="62">
        <v>1</v>
      </c>
      <c r="J13" s="68">
        <v>1</v>
      </c>
      <c r="K13" s="65"/>
      <c r="L13" s="65"/>
      <c r="M13" s="65"/>
      <c r="N13" s="63">
        <v>1</v>
      </c>
      <c r="O13" s="62">
        <v>1</v>
      </c>
      <c r="P13" s="63">
        <v>1</v>
      </c>
      <c r="Q13" s="62">
        <v>1</v>
      </c>
      <c r="R13" s="63">
        <v>1</v>
      </c>
      <c r="S13" s="62">
        <v>1</v>
      </c>
      <c r="T13" s="63">
        <v>1</v>
      </c>
      <c r="U13" s="62">
        <v>1</v>
      </c>
      <c r="V13" s="63">
        <v>1</v>
      </c>
      <c r="W13" s="64"/>
      <c r="X13" s="63">
        <v>1</v>
      </c>
      <c r="Y13" s="66"/>
      <c r="Z13" s="66"/>
      <c r="AA13" s="64">
        <v>1</v>
      </c>
      <c r="AB13" s="63">
        <v>1</v>
      </c>
      <c r="AC13" s="69">
        <v>1</v>
      </c>
      <c r="AD13" s="70">
        <f t="shared" si="0"/>
        <v>20</v>
      </c>
      <c r="AE13" s="71">
        <v>20</v>
      </c>
      <c r="AF13" s="123">
        <f t="shared" si="1"/>
        <v>1</v>
      </c>
      <c r="AG13" s="92">
        <v>1</v>
      </c>
      <c r="AH13" s="99">
        <v>1</v>
      </c>
      <c r="AI13" s="102">
        <f t="shared" si="2"/>
        <v>22</v>
      </c>
      <c r="AJ13" s="126">
        <v>22</v>
      </c>
      <c r="AK13" s="44">
        <f t="shared" si="3"/>
        <v>1</v>
      </c>
      <c r="AL13" s="93">
        <v>1</v>
      </c>
      <c r="AM13" s="99">
        <v>1</v>
      </c>
      <c r="AN13" s="93">
        <v>1</v>
      </c>
      <c r="AO13" s="133">
        <v>1</v>
      </c>
    </row>
    <row r="14" spans="1:41" s="128" customFormat="1" ht="14.45" customHeight="1">
      <c r="A14" s="45"/>
      <c r="B14" s="50" t="s">
        <v>53</v>
      </c>
      <c r="C14" s="56" t="s">
        <v>57</v>
      </c>
      <c r="D14" s="77">
        <v>1</v>
      </c>
      <c r="E14" s="78">
        <v>1</v>
      </c>
      <c r="F14" s="79">
        <v>1</v>
      </c>
      <c r="G14" s="78">
        <v>1</v>
      </c>
      <c r="H14" s="79">
        <v>1</v>
      </c>
      <c r="I14" s="78">
        <v>1</v>
      </c>
      <c r="J14" s="120">
        <v>1</v>
      </c>
      <c r="K14" s="81"/>
      <c r="L14" s="81"/>
      <c r="M14" s="81"/>
      <c r="N14" s="79">
        <v>1</v>
      </c>
      <c r="O14" s="78">
        <v>1</v>
      </c>
      <c r="P14" s="79">
        <v>1</v>
      </c>
      <c r="Q14" s="78">
        <v>1</v>
      </c>
      <c r="R14" s="79">
        <v>1</v>
      </c>
      <c r="S14" s="78">
        <v>1</v>
      </c>
      <c r="T14" s="79">
        <v>0</v>
      </c>
      <c r="U14" s="78">
        <v>1</v>
      </c>
      <c r="V14" s="79">
        <v>1</v>
      </c>
      <c r="W14" s="80"/>
      <c r="X14" s="79">
        <v>1</v>
      </c>
      <c r="Y14" s="76"/>
      <c r="Z14" s="76"/>
      <c r="AA14" s="80">
        <v>1</v>
      </c>
      <c r="AB14" s="79">
        <v>1</v>
      </c>
      <c r="AC14" s="78">
        <v>1</v>
      </c>
      <c r="AD14" s="70">
        <f t="shared" si="0"/>
        <v>19</v>
      </c>
      <c r="AE14" s="82">
        <v>20</v>
      </c>
      <c r="AF14" s="123">
        <f t="shared" si="1"/>
        <v>0.95</v>
      </c>
      <c r="AG14" s="92">
        <v>1</v>
      </c>
      <c r="AH14" s="99">
        <v>1</v>
      </c>
      <c r="AI14" s="102">
        <f t="shared" si="2"/>
        <v>21</v>
      </c>
      <c r="AJ14" s="126">
        <v>22</v>
      </c>
      <c r="AK14" s="44">
        <f t="shared" si="3"/>
        <v>0.95454545454545459</v>
      </c>
      <c r="AL14" s="93">
        <v>1</v>
      </c>
      <c r="AM14" s="99">
        <v>1</v>
      </c>
      <c r="AN14" s="93">
        <v>1</v>
      </c>
      <c r="AO14" s="133">
        <v>1</v>
      </c>
    </row>
    <row r="15" spans="1:41" s="128" customFormat="1">
      <c r="A15" s="45"/>
      <c r="B15" s="49" t="s">
        <v>58</v>
      </c>
      <c r="C15" s="55" t="s">
        <v>59</v>
      </c>
      <c r="D15" s="83">
        <v>1</v>
      </c>
      <c r="E15" s="62">
        <v>0</v>
      </c>
      <c r="F15" s="63">
        <v>1</v>
      </c>
      <c r="G15" s="62">
        <v>1</v>
      </c>
      <c r="H15" s="63">
        <v>1</v>
      </c>
      <c r="I15" s="62">
        <v>1</v>
      </c>
      <c r="J15" s="68">
        <v>1</v>
      </c>
      <c r="K15" s="65"/>
      <c r="L15" s="65"/>
      <c r="M15" s="65"/>
      <c r="N15" s="63">
        <v>1</v>
      </c>
      <c r="O15" s="62">
        <v>1</v>
      </c>
      <c r="P15" s="63">
        <v>1</v>
      </c>
      <c r="Q15" s="62">
        <v>1</v>
      </c>
      <c r="R15" s="63"/>
      <c r="S15" s="62">
        <v>1</v>
      </c>
      <c r="T15" s="63">
        <v>0</v>
      </c>
      <c r="U15" s="62">
        <v>1</v>
      </c>
      <c r="V15" s="63">
        <v>1</v>
      </c>
      <c r="W15" s="72"/>
      <c r="X15" s="63">
        <v>1</v>
      </c>
      <c r="Y15" s="66"/>
      <c r="Z15" s="66"/>
      <c r="AA15" s="72">
        <v>1</v>
      </c>
      <c r="AB15" s="63">
        <v>1</v>
      </c>
      <c r="AC15" s="69">
        <v>1</v>
      </c>
      <c r="AD15" s="70">
        <f t="shared" si="0"/>
        <v>17</v>
      </c>
      <c r="AE15" s="71">
        <v>19</v>
      </c>
      <c r="AF15" s="123">
        <f t="shared" ref="AF15:AF40" si="4">AD15/AE15</f>
        <v>0.89473684210526316</v>
      </c>
      <c r="AG15" s="92">
        <v>1</v>
      </c>
      <c r="AH15" s="99">
        <v>1</v>
      </c>
      <c r="AI15" s="102">
        <f t="shared" ref="AI15:AI23" si="5">AD15+AG15+AH15</f>
        <v>19</v>
      </c>
      <c r="AJ15" s="126">
        <v>20</v>
      </c>
      <c r="AK15" s="44">
        <f t="shared" ref="AK15:AK40" si="6">AI15/AJ15</f>
        <v>0.95</v>
      </c>
      <c r="AL15" s="93">
        <v>1</v>
      </c>
      <c r="AM15" s="99">
        <v>1</v>
      </c>
      <c r="AN15" s="93">
        <v>1</v>
      </c>
      <c r="AO15" s="133">
        <v>1</v>
      </c>
    </row>
    <row r="16" spans="1:41" s="128" customFormat="1" ht="14.45" customHeight="1">
      <c r="A16" s="45"/>
      <c r="B16" s="49" t="s">
        <v>53</v>
      </c>
      <c r="C16" s="55" t="s">
        <v>60</v>
      </c>
      <c r="D16" s="83">
        <v>1</v>
      </c>
      <c r="E16" s="62">
        <v>1</v>
      </c>
      <c r="F16" s="63">
        <v>1</v>
      </c>
      <c r="G16" s="62">
        <v>1</v>
      </c>
      <c r="H16" s="63">
        <v>1</v>
      </c>
      <c r="I16" s="62">
        <v>1</v>
      </c>
      <c r="J16" s="68">
        <v>1</v>
      </c>
      <c r="K16" s="65"/>
      <c r="L16" s="65"/>
      <c r="M16" s="65"/>
      <c r="N16" s="63">
        <v>1</v>
      </c>
      <c r="O16" s="62">
        <v>1</v>
      </c>
      <c r="P16" s="63">
        <v>1</v>
      </c>
      <c r="Q16" s="62">
        <v>1</v>
      </c>
      <c r="R16" s="63">
        <v>1</v>
      </c>
      <c r="S16" s="62">
        <v>1</v>
      </c>
      <c r="T16" s="63">
        <v>0</v>
      </c>
      <c r="U16" s="62">
        <v>1</v>
      </c>
      <c r="V16" s="63">
        <v>1</v>
      </c>
      <c r="W16" s="64"/>
      <c r="X16" s="63">
        <v>1</v>
      </c>
      <c r="Y16" s="66"/>
      <c r="Z16" s="66"/>
      <c r="AA16" s="64">
        <v>1</v>
      </c>
      <c r="AB16" s="63">
        <v>1</v>
      </c>
      <c r="AC16" s="69">
        <v>1</v>
      </c>
      <c r="AD16" s="70">
        <f t="shared" si="0"/>
        <v>19</v>
      </c>
      <c r="AE16" s="71">
        <v>20</v>
      </c>
      <c r="AF16" s="123">
        <f t="shared" si="4"/>
        <v>0.95</v>
      </c>
      <c r="AG16" s="92">
        <v>1</v>
      </c>
      <c r="AH16" s="99">
        <v>1</v>
      </c>
      <c r="AI16" s="102">
        <f t="shared" si="5"/>
        <v>21</v>
      </c>
      <c r="AJ16" s="126">
        <v>22</v>
      </c>
      <c r="AK16" s="44">
        <f t="shared" si="6"/>
        <v>0.95454545454545459</v>
      </c>
      <c r="AL16" s="93">
        <v>1</v>
      </c>
      <c r="AM16" s="99">
        <v>1</v>
      </c>
      <c r="AN16" s="93">
        <v>1</v>
      </c>
      <c r="AO16" s="133">
        <v>1</v>
      </c>
    </row>
    <row r="17" spans="1:41" s="128" customFormat="1">
      <c r="A17" s="45"/>
      <c r="B17" s="49" t="s">
        <v>53</v>
      </c>
      <c r="C17" s="55" t="s">
        <v>61</v>
      </c>
      <c r="D17" s="83">
        <v>1</v>
      </c>
      <c r="E17" s="62">
        <v>1</v>
      </c>
      <c r="F17" s="63">
        <v>1</v>
      </c>
      <c r="G17" s="62">
        <v>1</v>
      </c>
      <c r="H17" s="63">
        <v>1</v>
      </c>
      <c r="I17" s="62">
        <v>1</v>
      </c>
      <c r="J17" s="68">
        <v>1</v>
      </c>
      <c r="K17" s="65"/>
      <c r="L17" s="65"/>
      <c r="M17" s="65"/>
      <c r="N17" s="63">
        <v>1</v>
      </c>
      <c r="O17" s="62">
        <v>1</v>
      </c>
      <c r="P17" s="63">
        <v>1</v>
      </c>
      <c r="Q17" s="62">
        <v>1</v>
      </c>
      <c r="R17" s="63">
        <v>1</v>
      </c>
      <c r="S17" s="62">
        <v>1</v>
      </c>
      <c r="T17" s="63">
        <v>0</v>
      </c>
      <c r="U17" s="62">
        <v>1</v>
      </c>
      <c r="V17" s="63">
        <v>1</v>
      </c>
      <c r="W17" s="64"/>
      <c r="X17" s="63">
        <v>0</v>
      </c>
      <c r="Y17" s="66"/>
      <c r="Z17" s="66"/>
      <c r="AA17" s="64">
        <v>0</v>
      </c>
      <c r="AB17" s="63">
        <v>1</v>
      </c>
      <c r="AC17" s="69">
        <v>1</v>
      </c>
      <c r="AD17" s="70">
        <f t="shared" si="0"/>
        <v>17</v>
      </c>
      <c r="AE17" s="71">
        <v>20</v>
      </c>
      <c r="AF17" s="123">
        <f t="shared" si="4"/>
        <v>0.85</v>
      </c>
      <c r="AG17" s="92">
        <v>1</v>
      </c>
      <c r="AH17" s="99">
        <v>1</v>
      </c>
      <c r="AI17" s="102">
        <f t="shared" si="5"/>
        <v>19</v>
      </c>
      <c r="AJ17" s="126">
        <v>21</v>
      </c>
      <c r="AK17" s="44">
        <f t="shared" si="6"/>
        <v>0.90476190476190477</v>
      </c>
      <c r="AL17" s="93">
        <v>1</v>
      </c>
      <c r="AM17" s="99">
        <v>1</v>
      </c>
      <c r="AN17" s="93">
        <v>1</v>
      </c>
      <c r="AO17" s="133">
        <v>1</v>
      </c>
    </row>
    <row r="18" spans="1:41" s="128" customFormat="1">
      <c r="A18" s="45"/>
      <c r="B18" s="49" t="s">
        <v>53</v>
      </c>
      <c r="C18" s="55" t="s">
        <v>62</v>
      </c>
      <c r="D18" s="83">
        <v>1</v>
      </c>
      <c r="E18" s="62">
        <v>1</v>
      </c>
      <c r="F18" s="63">
        <v>1</v>
      </c>
      <c r="G18" s="62">
        <v>1</v>
      </c>
      <c r="H18" s="63">
        <v>1</v>
      </c>
      <c r="I18" s="62">
        <v>1</v>
      </c>
      <c r="J18" s="68">
        <v>1</v>
      </c>
      <c r="K18" s="65"/>
      <c r="L18" s="65"/>
      <c r="M18" s="65"/>
      <c r="N18" s="63">
        <v>1</v>
      </c>
      <c r="O18" s="62">
        <v>1</v>
      </c>
      <c r="P18" s="63">
        <v>1</v>
      </c>
      <c r="Q18" s="62">
        <v>1</v>
      </c>
      <c r="R18" s="63">
        <v>1</v>
      </c>
      <c r="S18" s="62">
        <v>1</v>
      </c>
      <c r="T18" s="63">
        <v>0</v>
      </c>
      <c r="U18" s="62">
        <v>1</v>
      </c>
      <c r="V18" s="63">
        <v>1</v>
      </c>
      <c r="W18" s="64"/>
      <c r="X18" s="63">
        <v>1</v>
      </c>
      <c r="Y18" s="66"/>
      <c r="Z18" s="66"/>
      <c r="AA18" s="64">
        <v>1</v>
      </c>
      <c r="AB18" s="63">
        <v>1</v>
      </c>
      <c r="AC18" s="69">
        <v>1</v>
      </c>
      <c r="AD18" s="70">
        <f t="shared" si="0"/>
        <v>19</v>
      </c>
      <c r="AE18" s="71">
        <v>20</v>
      </c>
      <c r="AF18" s="123">
        <f t="shared" si="4"/>
        <v>0.95</v>
      </c>
      <c r="AG18" s="92">
        <v>1</v>
      </c>
      <c r="AH18" s="99">
        <v>1</v>
      </c>
      <c r="AI18" s="102">
        <f t="shared" si="5"/>
        <v>21</v>
      </c>
      <c r="AJ18" s="126">
        <v>22</v>
      </c>
      <c r="AK18" s="44">
        <f t="shared" si="6"/>
        <v>0.95454545454545459</v>
      </c>
      <c r="AL18" s="93">
        <v>1</v>
      </c>
      <c r="AM18" s="99">
        <v>1</v>
      </c>
      <c r="AN18" s="93">
        <v>1</v>
      </c>
      <c r="AO18" s="133">
        <v>1</v>
      </c>
    </row>
    <row r="19" spans="1:41" s="128" customFormat="1">
      <c r="A19" s="45"/>
      <c r="B19" s="49" t="s">
        <v>53</v>
      </c>
      <c r="C19" s="55" t="s">
        <v>63</v>
      </c>
      <c r="D19" s="83">
        <v>1</v>
      </c>
      <c r="E19" s="62">
        <v>1</v>
      </c>
      <c r="F19" s="63">
        <v>1</v>
      </c>
      <c r="G19" s="62">
        <v>1</v>
      </c>
      <c r="H19" s="63">
        <v>1</v>
      </c>
      <c r="I19" s="62">
        <v>1</v>
      </c>
      <c r="J19" s="63">
        <v>1</v>
      </c>
      <c r="K19" s="66"/>
      <c r="L19" s="66"/>
      <c r="M19" s="66"/>
      <c r="N19" s="63">
        <v>1</v>
      </c>
      <c r="O19" s="62">
        <v>1</v>
      </c>
      <c r="P19" s="63">
        <v>1</v>
      </c>
      <c r="Q19" s="62">
        <v>1</v>
      </c>
      <c r="R19" s="63">
        <v>1</v>
      </c>
      <c r="S19" s="62">
        <v>1</v>
      </c>
      <c r="T19" s="63">
        <v>0</v>
      </c>
      <c r="U19" s="62">
        <v>1</v>
      </c>
      <c r="V19" s="63">
        <v>1</v>
      </c>
      <c r="W19" s="64"/>
      <c r="X19" s="63">
        <v>1</v>
      </c>
      <c r="Y19" s="66"/>
      <c r="Z19" s="66"/>
      <c r="AA19" s="64">
        <v>1</v>
      </c>
      <c r="AB19" s="63">
        <v>1</v>
      </c>
      <c r="AC19" s="69">
        <v>1</v>
      </c>
      <c r="AD19" s="70">
        <f t="shared" si="0"/>
        <v>19</v>
      </c>
      <c r="AE19" s="71">
        <v>20</v>
      </c>
      <c r="AF19" s="123">
        <f t="shared" si="4"/>
        <v>0.95</v>
      </c>
      <c r="AG19" s="92">
        <v>1</v>
      </c>
      <c r="AH19" s="99">
        <v>1</v>
      </c>
      <c r="AI19" s="102">
        <f t="shared" si="5"/>
        <v>21</v>
      </c>
      <c r="AJ19" s="126">
        <v>22</v>
      </c>
      <c r="AK19" s="44">
        <f t="shared" si="6"/>
        <v>0.95454545454545459</v>
      </c>
      <c r="AL19" s="93">
        <v>1</v>
      </c>
      <c r="AM19" s="99">
        <v>1</v>
      </c>
      <c r="AN19" s="93">
        <v>1</v>
      </c>
      <c r="AO19" s="133">
        <v>1</v>
      </c>
    </row>
    <row r="20" spans="1:41" s="128" customFormat="1">
      <c r="A20" s="45"/>
      <c r="B20" s="49" t="s">
        <v>53</v>
      </c>
      <c r="C20" s="55" t="s">
        <v>64</v>
      </c>
      <c r="D20" s="83">
        <v>1</v>
      </c>
      <c r="E20" s="62">
        <v>1</v>
      </c>
      <c r="F20" s="63">
        <v>1</v>
      </c>
      <c r="G20" s="62">
        <v>1</v>
      </c>
      <c r="H20" s="63">
        <v>1</v>
      </c>
      <c r="I20" s="62">
        <v>1</v>
      </c>
      <c r="J20" s="63">
        <v>1</v>
      </c>
      <c r="K20" s="66"/>
      <c r="L20" s="66"/>
      <c r="M20" s="66"/>
      <c r="N20" s="63">
        <v>1</v>
      </c>
      <c r="O20" s="62">
        <v>1</v>
      </c>
      <c r="P20" s="63">
        <v>1</v>
      </c>
      <c r="Q20" s="62">
        <v>1</v>
      </c>
      <c r="R20" s="63">
        <v>1</v>
      </c>
      <c r="S20" s="62">
        <v>1</v>
      </c>
      <c r="T20" s="63">
        <v>0</v>
      </c>
      <c r="U20" s="62">
        <v>1</v>
      </c>
      <c r="V20" s="63">
        <v>1</v>
      </c>
      <c r="W20" s="64"/>
      <c r="X20" s="63">
        <v>1</v>
      </c>
      <c r="Y20" s="66"/>
      <c r="Z20" s="66"/>
      <c r="AA20" s="64">
        <v>1</v>
      </c>
      <c r="AB20" s="63">
        <v>1</v>
      </c>
      <c r="AC20" s="69">
        <v>1</v>
      </c>
      <c r="AD20" s="70">
        <f t="shared" si="0"/>
        <v>19</v>
      </c>
      <c r="AE20" s="71">
        <v>20</v>
      </c>
      <c r="AF20" s="123">
        <f t="shared" si="4"/>
        <v>0.95</v>
      </c>
      <c r="AG20" s="92">
        <v>1</v>
      </c>
      <c r="AH20" s="99">
        <v>1</v>
      </c>
      <c r="AI20" s="102">
        <f t="shared" si="5"/>
        <v>21</v>
      </c>
      <c r="AJ20" s="126">
        <v>22</v>
      </c>
      <c r="AK20" s="44">
        <f t="shared" si="6"/>
        <v>0.95454545454545459</v>
      </c>
      <c r="AL20" s="93">
        <v>1</v>
      </c>
      <c r="AM20" s="99">
        <v>1</v>
      </c>
      <c r="AN20" s="93">
        <v>1</v>
      </c>
      <c r="AO20" s="133">
        <v>1</v>
      </c>
    </row>
    <row r="21" spans="1:41" s="128" customFormat="1">
      <c r="A21" s="45"/>
      <c r="B21" s="49" t="s">
        <v>53</v>
      </c>
      <c r="C21" s="55" t="s">
        <v>65</v>
      </c>
      <c r="D21" s="83">
        <v>1</v>
      </c>
      <c r="E21" s="62">
        <v>1</v>
      </c>
      <c r="F21" s="63">
        <v>1</v>
      </c>
      <c r="G21" s="62">
        <v>1</v>
      </c>
      <c r="H21" s="63">
        <v>1</v>
      </c>
      <c r="I21" s="62">
        <v>1</v>
      </c>
      <c r="J21" s="63">
        <v>1</v>
      </c>
      <c r="K21" s="66"/>
      <c r="L21" s="66"/>
      <c r="M21" s="66"/>
      <c r="N21" s="63">
        <v>1</v>
      </c>
      <c r="O21" s="62">
        <v>1</v>
      </c>
      <c r="P21" s="63">
        <v>1</v>
      </c>
      <c r="Q21" s="62">
        <v>1</v>
      </c>
      <c r="R21" s="63">
        <v>1</v>
      </c>
      <c r="S21" s="62">
        <v>0</v>
      </c>
      <c r="T21" s="63">
        <v>0</v>
      </c>
      <c r="U21" s="62">
        <v>1</v>
      </c>
      <c r="V21" s="63">
        <v>1</v>
      </c>
      <c r="W21" s="64"/>
      <c r="X21" s="63">
        <v>1</v>
      </c>
      <c r="Y21" s="66"/>
      <c r="Z21" s="66"/>
      <c r="AA21" s="64">
        <v>1</v>
      </c>
      <c r="AB21" s="63">
        <v>1</v>
      </c>
      <c r="AC21" s="69">
        <v>1</v>
      </c>
      <c r="AD21" s="70">
        <f t="shared" si="0"/>
        <v>18</v>
      </c>
      <c r="AE21" s="71">
        <v>20</v>
      </c>
      <c r="AF21" s="123">
        <f t="shared" si="4"/>
        <v>0.9</v>
      </c>
      <c r="AG21" s="92">
        <v>1</v>
      </c>
      <c r="AH21" s="99">
        <v>1</v>
      </c>
      <c r="AI21" s="102">
        <f t="shared" si="5"/>
        <v>20</v>
      </c>
      <c r="AJ21" s="126">
        <v>22</v>
      </c>
      <c r="AK21" s="44">
        <f t="shared" si="6"/>
        <v>0.90909090909090906</v>
      </c>
      <c r="AL21" s="93">
        <v>1</v>
      </c>
      <c r="AM21" s="99">
        <v>1</v>
      </c>
      <c r="AN21" s="93">
        <v>1</v>
      </c>
      <c r="AO21" s="133">
        <v>1</v>
      </c>
    </row>
    <row r="22" spans="1:41" s="128" customFormat="1">
      <c r="A22" s="45"/>
      <c r="B22" s="49" t="s">
        <v>53</v>
      </c>
      <c r="C22" s="55" t="s">
        <v>87</v>
      </c>
      <c r="D22" s="83">
        <v>1</v>
      </c>
      <c r="E22" s="62">
        <v>1</v>
      </c>
      <c r="F22" s="63">
        <v>1</v>
      </c>
      <c r="G22" s="62">
        <v>1</v>
      </c>
      <c r="H22" s="63">
        <v>1</v>
      </c>
      <c r="I22" s="62">
        <v>1</v>
      </c>
      <c r="J22" s="63">
        <v>1</v>
      </c>
      <c r="K22" s="66"/>
      <c r="L22" s="66"/>
      <c r="M22" s="66"/>
      <c r="N22" s="63">
        <v>1</v>
      </c>
      <c r="O22" s="62">
        <v>1</v>
      </c>
      <c r="P22" s="63">
        <v>1</v>
      </c>
      <c r="Q22" s="62">
        <v>1</v>
      </c>
      <c r="R22" s="63">
        <v>1</v>
      </c>
      <c r="S22" s="62">
        <v>1</v>
      </c>
      <c r="T22" s="63">
        <v>0</v>
      </c>
      <c r="U22" s="62">
        <v>1</v>
      </c>
      <c r="V22" s="63">
        <v>1</v>
      </c>
      <c r="W22" s="64"/>
      <c r="X22" s="63">
        <v>1</v>
      </c>
      <c r="Y22" s="66"/>
      <c r="Z22" s="66"/>
      <c r="AA22" s="64">
        <v>1</v>
      </c>
      <c r="AB22" s="63">
        <v>1</v>
      </c>
      <c r="AC22" s="69">
        <v>1</v>
      </c>
      <c r="AD22" s="70">
        <f t="shared" si="0"/>
        <v>19</v>
      </c>
      <c r="AE22" s="71">
        <v>20</v>
      </c>
      <c r="AF22" s="123">
        <f t="shared" si="4"/>
        <v>0.95</v>
      </c>
      <c r="AG22" s="101">
        <v>1</v>
      </c>
      <c r="AH22" s="99">
        <v>1</v>
      </c>
      <c r="AI22" s="102">
        <f t="shared" si="5"/>
        <v>21</v>
      </c>
      <c r="AJ22" s="126">
        <v>22</v>
      </c>
      <c r="AK22" s="44">
        <f t="shared" si="6"/>
        <v>0.95454545454545459</v>
      </c>
      <c r="AL22" s="132">
        <v>1</v>
      </c>
      <c r="AM22" s="99">
        <v>1</v>
      </c>
      <c r="AN22" s="93">
        <v>1</v>
      </c>
      <c r="AO22" s="133">
        <v>1</v>
      </c>
    </row>
    <row r="23" spans="1:41" s="128" customFormat="1">
      <c r="A23" s="45"/>
      <c r="B23" s="49" t="s">
        <v>66</v>
      </c>
      <c r="C23" s="55" t="s">
        <v>67</v>
      </c>
      <c r="D23" s="83">
        <v>1</v>
      </c>
      <c r="E23" s="62">
        <v>1</v>
      </c>
      <c r="F23" s="63">
        <v>1</v>
      </c>
      <c r="G23" s="62">
        <v>1</v>
      </c>
      <c r="H23" s="63">
        <v>1</v>
      </c>
      <c r="I23" s="62">
        <v>1</v>
      </c>
      <c r="J23" s="63">
        <v>1</v>
      </c>
      <c r="K23" s="62"/>
      <c r="L23" s="62"/>
      <c r="M23" s="62"/>
      <c r="N23" s="63">
        <v>1</v>
      </c>
      <c r="O23" s="62">
        <v>1</v>
      </c>
      <c r="P23" s="63">
        <v>1</v>
      </c>
      <c r="Q23" s="62">
        <v>1</v>
      </c>
      <c r="R23" s="63"/>
      <c r="S23" s="62">
        <v>1</v>
      </c>
      <c r="T23" s="63">
        <v>0</v>
      </c>
      <c r="U23" s="62">
        <v>1</v>
      </c>
      <c r="V23" s="63">
        <v>1</v>
      </c>
      <c r="W23" s="62"/>
      <c r="X23" s="63">
        <v>1</v>
      </c>
      <c r="Y23" s="62"/>
      <c r="Z23" s="62"/>
      <c r="AA23" s="62">
        <v>1</v>
      </c>
      <c r="AB23" s="63">
        <v>1</v>
      </c>
      <c r="AC23" s="69">
        <v>1</v>
      </c>
      <c r="AD23" s="70">
        <f t="shared" si="0"/>
        <v>18</v>
      </c>
      <c r="AE23" s="71">
        <v>19</v>
      </c>
      <c r="AF23" s="123">
        <f t="shared" si="4"/>
        <v>0.94736842105263153</v>
      </c>
      <c r="AG23" s="92">
        <v>1</v>
      </c>
      <c r="AH23" s="99">
        <v>1</v>
      </c>
      <c r="AI23" s="102">
        <f t="shared" si="5"/>
        <v>20</v>
      </c>
      <c r="AJ23" s="126">
        <v>21</v>
      </c>
      <c r="AK23" s="44">
        <f t="shared" si="6"/>
        <v>0.95238095238095233</v>
      </c>
      <c r="AL23" s="93">
        <v>1</v>
      </c>
      <c r="AM23" s="99">
        <v>1</v>
      </c>
      <c r="AN23" s="93">
        <v>1</v>
      </c>
      <c r="AO23" s="133">
        <v>1</v>
      </c>
    </row>
    <row r="24" spans="1:41" s="128" customFormat="1">
      <c r="A24" s="45"/>
      <c r="B24" s="49" t="s">
        <v>68</v>
      </c>
      <c r="C24" s="55" t="s">
        <v>69</v>
      </c>
      <c r="D24" s="83">
        <v>1</v>
      </c>
      <c r="E24" s="62">
        <v>1</v>
      </c>
      <c r="F24" s="63">
        <v>1</v>
      </c>
      <c r="G24" s="62">
        <v>1</v>
      </c>
      <c r="H24" s="63">
        <v>1</v>
      </c>
      <c r="I24" s="62">
        <v>1</v>
      </c>
      <c r="J24" s="63">
        <v>1</v>
      </c>
      <c r="K24" s="66"/>
      <c r="L24" s="66"/>
      <c r="M24" s="66"/>
      <c r="N24" s="63">
        <v>1</v>
      </c>
      <c r="O24" s="62">
        <v>1</v>
      </c>
      <c r="P24" s="63">
        <v>1</v>
      </c>
      <c r="Q24" s="62">
        <v>1</v>
      </c>
      <c r="R24" s="63"/>
      <c r="S24" s="62">
        <v>1</v>
      </c>
      <c r="T24" s="63">
        <v>0</v>
      </c>
      <c r="U24" s="62">
        <v>1</v>
      </c>
      <c r="V24" s="63">
        <v>1</v>
      </c>
      <c r="W24" s="72"/>
      <c r="X24" s="63">
        <v>1</v>
      </c>
      <c r="Y24" s="66"/>
      <c r="Z24" s="66"/>
      <c r="AA24" s="72">
        <v>1</v>
      </c>
      <c r="AB24" s="63">
        <v>1</v>
      </c>
      <c r="AC24" s="69">
        <v>1</v>
      </c>
      <c r="AD24" s="70">
        <f t="shared" si="0"/>
        <v>18</v>
      </c>
      <c r="AE24" s="71">
        <v>19</v>
      </c>
      <c r="AF24" s="123">
        <f t="shared" si="4"/>
        <v>0.94736842105263153</v>
      </c>
      <c r="AG24" s="92">
        <v>1</v>
      </c>
      <c r="AH24" s="99">
        <v>1</v>
      </c>
      <c r="AI24" s="102">
        <f t="shared" ref="AI24:AI39" si="7">AD24+AG24+AH24</f>
        <v>20</v>
      </c>
      <c r="AJ24" s="126">
        <v>21</v>
      </c>
      <c r="AK24" s="44">
        <f t="shared" si="6"/>
        <v>0.95238095238095233</v>
      </c>
      <c r="AL24" s="93">
        <v>1</v>
      </c>
      <c r="AM24" s="99">
        <v>1</v>
      </c>
      <c r="AN24" s="93">
        <v>1</v>
      </c>
      <c r="AO24" s="133">
        <v>1</v>
      </c>
    </row>
    <row r="25" spans="1:41" s="128" customFormat="1">
      <c r="A25" s="45"/>
      <c r="B25" s="49" t="s">
        <v>70</v>
      </c>
      <c r="C25" s="55" t="s">
        <v>91</v>
      </c>
      <c r="D25" s="83">
        <v>1</v>
      </c>
      <c r="E25" s="62">
        <v>0</v>
      </c>
      <c r="F25" s="63">
        <v>1</v>
      </c>
      <c r="G25" s="62">
        <v>1</v>
      </c>
      <c r="H25" s="63">
        <v>1</v>
      </c>
      <c r="I25" s="62">
        <v>1</v>
      </c>
      <c r="J25" s="63">
        <v>1</v>
      </c>
      <c r="K25" s="73"/>
      <c r="L25" s="73"/>
      <c r="M25" s="73"/>
      <c r="N25" s="63">
        <v>1</v>
      </c>
      <c r="O25" s="62">
        <v>1</v>
      </c>
      <c r="P25" s="63">
        <v>1</v>
      </c>
      <c r="Q25" s="62">
        <v>1</v>
      </c>
      <c r="R25" s="63">
        <v>0</v>
      </c>
      <c r="S25" s="62">
        <v>0</v>
      </c>
      <c r="T25" s="63">
        <v>1</v>
      </c>
      <c r="U25" s="62">
        <v>1</v>
      </c>
      <c r="V25" s="63">
        <v>1</v>
      </c>
      <c r="W25" s="62"/>
      <c r="X25" s="63">
        <v>1</v>
      </c>
      <c r="Y25" s="73"/>
      <c r="Z25" s="73"/>
      <c r="AA25" s="62">
        <v>1</v>
      </c>
      <c r="AB25" s="63">
        <v>1</v>
      </c>
      <c r="AC25" s="69">
        <v>1</v>
      </c>
      <c r="AD25" s="70">
        <f t="shared" si="0"/>
        <v>17</v>
      </c>
      <c r="AE25" s="71">
        <v>19</v>
      </c>
      <c r="AF25" s="123">
        <f t="shared" si="4"/>
        <v>0.89473684210526316</v>
      </c>
      <c r="AG25" s="92">
        <v>1</v>
      </c>
      <c r="AH25" s="99">
        <v>1</v>
      </c>
      <c r="AI25" s="102">
        <f t="shared" si="7"/>
        <v>19</v>
      </c>
      <c r="AJ25" s="126">
        <v>21</v>
      </c>
      <c r="AK25" s="44">
        <f t="shared" si="6"/>
        <v>0.90476190476190477</v>
      </c>
      <c r="AL25" s="93">
        <v>1</v>
      </c>
      <c r="AM25" s="99">
        <v>1</v>
      </c>
      <c r="AN25" s="93">
        <v>1</v>
      </c>
      <c r="AO25" s="133">
        <v>1</v>
      </c>
    </row>
    <row r="26" spans="1:41" s="128" customFormat="1">
      <c r="A26" s="45"/>
      <c r="B26" s="49" t="s">
        <v>71</v>
      </c>
      <c r="C26" s="56" t="s">
        <v>72</v>
      </c>
      <c r="D26" s="83">
        <v>1</v>
      </c>
      <c r="E26" s="62">
        <v>1</v>
      </c>
      <c r="F26" s="63">
        <v>1</v>
      </c>
      <c r="G26" s="62">
        <v>1</v>
      </c>
      <c r="H26" s="63">
        <v>1</v>
      </c>
      <c r="I26" s="62">
        <v>1</v>
      </c>
      <c r="J26" s="68">
        <v>1</v>
      </c>
      <c r="K26" s="84"/>
      <c r="L26" s="84"/>
      <c r="M26" s="84"/>
      <c r="N26" s="63">
        <v>0</v>
      </c>
      <c r="O26" s="62">
        <v>1</v>
      </c>
      <c r="P26" s="63">
        <v>1</v>
      </c>
      <c r="Q26" s="62">
        <v>1</v>
      </c>
      <c r="R26" s="63">
        <v>1</v>
      </c>
      <c r="S26" s="62">
        <v>1</v>
      </c>
      <c r="T26" s="63">
        <v>1</v>
      </c>
      <c r="U26" s="62">
        <v>1</v>
      </c>
      <c r="V26" s="63">
        <v>1</v>
      </c>
      <c r="W26" s="62"/>
      <c r="X26" s="63">
        <v>1</v>
      </c>
      <c r="Y26" s="72"/>
      <c r="Z26" s="72"/>
      <c r="AA26" s="62">
        <v>1</v>
      </c>
      <c r="AB26" s="63">
        <v>1</v>
      </c>
      <c r="AC26" s="69">
        <v>1</v>
      </c>
      <c r="AD26" s="70">
        <f t="shared" si="0"/>
        <v>19</v>
      </c>
      <c r="AE26" s="71">
        <v>20</v>
      </c>
      <c r="AF26" s="123">
        <f t="shared" si="4"/>
        <v>0.95</v>
      </c>
      <c r="AG26" s="92">
        <v>1</v>
      </c>
      <c r="AH26" s="99">
        <v>1</v>
      </c>
      <c r="AI26" s="102">
        <f t="shared" si="7"/>
        <v>21</v>
      </c>
      <c r="AJ26" s="126">
        <v>22</v>
      </c>
      <c r="AK26" s="44">
        <f t="shared" si="6"/>
        <v>0.95454545454545459</v>
      </c>
      <c r="AL26" s="93">
        <v>1</v>
      </c>
      <c r="AM26" s="99">
        <v>1</v>
      </c>
      <c r="AN26" s="93">
        <v>1</v>
      </c>
      <c r="AO26" s="133">
        <v>1</v>
      </c>
    </row>
    <row r="27" spans="1:41" s="128" customFormat="1">
      <c r="A27" s="45"/>
      <c r="B27" s="49" t="s">
        <v>53</v>
      </c>
      <c r="C27" s="55" t="s">
        <v>73</v>
      </c>
      <c r="D27" s="83">
        <v>1</v>
      </c>
      <c r="E27" s="62">
        <v>1</v>
      </c>
      <c r="F27" s="63">
        <v>1</v>
      </c>
      <c r="G27" s="62">
        <v>1</v>
      </c>
      <c r="H27" s="63">
        <v>1</v>
      </c>
      <c r="I27" s="62">
        <v>1</v>
      </c>
      <c r="J27" s="63">
        <v>1</v>
      </c>
      <c r="K27" s="73"/>
      <c r="L27" s="73"/>
      <c r="M27" s="73"/>
      <c r="N27" s="63">
        <v>1</v>
      </c>
      <c r="O27" s="62">
        <v>1</v>
      </c>
      <c r="P27" s="63">
        <v>1</v>
      </c>
      <c r="Q27" s="62">
        <v>1</v>
      </c>
      <c r="R27" s="63">
        <v>1</v>
      </c>
      <c r="S27" s="62">
        <v>1</v>
      </c>
      <c r="T27" s="63">
        <v>0</v>
      </c>
      <c r="U27" s="62">
        <v>1</v>
      </c>
      <c r="V27" s="63">
        <v>1</v>
      </c>
      <c r="W27" s="62"/>
      <c r="X27" s="63">
        <v>1</v>
      </c>
      <c r="Y27" s="73"/>
      <c r="Z27" s="73"/>
      <c r="AA27" s="62">
        <v>1</v>
      </c>
      <c r="AB27" s="63">
        <v>1</v>
      </c>
      <c r="AC27" s="69">
        <v>1</v>
      </c>
      <c r="AD27" s="85">
        <f t="shared" si="0"/>
        <v>19</v>
      </c>
      <c r="AE27" s="71">
        <v>20</v>
      </c>
      <c r="AF27" s="123">
        <f t="shared" si="4"/>
        <v>0.95</v>
      </c>
      <c r="AG27" s="100">
        <v>1</v>
      </c>
      <c r="AH27" s="99">
        <v>1</v>
      </c>
      <c r="AI27" s="102">
        <f t="shared" si="7"/>
        <v>21</v>
      </c>
      <c r="AJ27" s="126">
        <v>22</v>
      </c>
      <c r="AK27" s="44">
        <f t="shared" si="6"/>
        <v>0.95454545454545459</v>
      </c>
      <c r="AL27" s="93">
        <v>1</v>
      </c>
      <c r="AM27" s="99">
        <v>1</v>
      </c>
      <c r="AN27" s="93">
        <v>1</v>
      </c>
      <c r="AO27" s="133">
        <v>1</v>
      </c>
    </row>
    <row r="28" spans="1:41" s="128" customFormat="1" ht="14.25" customHeight="1">
      <c r="A28" s="45"/>
      <c r="B28" s="49" t="s">
        <v>53</v>
      </c>
      <c r="C28" s="55" t="s">
        <v>89</v>
      </c>
      <c r="D28" s="83">
        <v>1</v>
      </c>
      <c r="E28" s="62">
        <v>1</v>
      </c>
      <c r="F28" s="63">
        <v>1</v>
      </c>
      <c r="G28" s="62">
        <v>1</v>
      </c>
      <c r="H28" s="63">
        <v>1</v>
      </c>
      <c r="I28" s="62">
        <v>1</v>
      </c>
      <c r="J28" s="63">
        <v>1</v>
      </c>
      <c r="K28" s="66"/>
      <c r="L28" s="66"/>
      <c r="M28" s="66"/>
      <c r="N28" s="63">
        <v>1</v>
      </c>
      <c r="O28" s="62">
        <v>1</v>
      </c>
      <c r="P28" s="63">
        <v>1</v>
      </c>
      <c r="Q28" s="62">
        <v>1</v>
      </c>
      <c r="R28" s="63">
        <v>1</v>
      </c>
      <c r="S28" s="62">
        <v>1</v>
      </c>
      <c r="T28" s="63">
        <v>0</v>
      </c>
      <c r="U28" s="62">
        <v>1</v>
      </c>
      <c r="V28" s="63">
        <v>1</v>
      </c>
      <c r="W28" s="62"/>
      <c r="X28" s="63">
        <v>1</v>
      </c>
      <c r="Y28" s="66"/>
      <c r="Z28" s="66"/>
      <c r="AA28" s="62">
        <v>1</v>
      </c>
      <c r="AB28" s="63">
        <v>1</v>
      </c>
      <c r="AC28" s="69">
        <v>1</v>
      </c>
      <c r="AD28" s="70">
        <f t="shared" si="0"/>
        <v>19</v>
      </c>
      <c r="AE28" s="71">
        <v>20</v>
      </c>
      <c r="AF28" s="123">
        <f t="shared" si="4"/>
        <v>0.95</v>
      </c>
      <c r="AG28" s="92">
        <v>1</v>
      </c>
      <c r="AH28" s="99">
        <v>1</v>
      </c>
      <c r="AI28" s="102">
        <f t="shared" si="7"/>
        <v>21</v>
      </c>
      <c r="AJ28" s="126">
        <v>22</v>
      </c>
      <c r="AK28" s="44">
        <f t="shared" si="6"/>
        <v>0.95454545454545459</v>
      </c>
      <c r="AL28" s="93">
        <v>1</v>
      </c>
      <c r="AM28" s="99">
        <v>1</v>
      </c>
      <c r="AN28" s="93">
        <v>1</v>
      </c>
      <c r="AO28" s="133">
        <v>1</v>
      </c>
    </row>
    <row r="29" spans="1:41" s="128" customFormat="1">
      <c r="A29" s="45"/>
      <c r="B29" s="49" t="s">
        <v>71</v>
      </c>
      <c r="C29" s="56" t="s">
        <v>74</v>
      </c>
      <c r="D29" s="83">
        <v>1</v>
      </c>
      <c r="E29" s="62">
        <v>1</v>
      </c>
      <c r="F29" s="63">
        <v>1</v>
      </c>
      <c r="G29" s="62">
        <v>1</v>
      </c>
      <c r="H29" s="63">
        <v>1</v>
      </c>
      <c r="I29" s="62">
        <v>1</v>
      </c>
      <c r="J29" s="63">
        <v>1</v>
      </c>
      <c r="K29" s="72"/>
      <c r="L29" s="72"/>
      <c r="M29" s="72"/>
      <c r="N29" s="63">
        <v>1</v>
      </c>
      <c r="O29" s="62">
        <v>1</v>
      </c>
      <c r="P29" s="63">
        <v>1</v>
      </c>
      <c r="Q29" s="62">
        <v>1</v>
      </c>
      <c r="R29" s="63">
        <v>1</v>
      </c>
      <c r="S29" s="62">
        <v>0</v>
      </c>
      <c r="T29" s="63">
        <v>0</v>
      </c>
      <c r="U29" s="62">
        <v>1</v>
      </c>
      <c r="V29" s="63">
        <v>1</v>
      </c>
      <c r="W29" s="62"/>
      <c r="X29" s="63">
        <v>0</v>
      </c>
      <c r="Y29" s="72"/>
      <c r="Z29" s="72"/>
      <c r="AA29" s="62">
        <v>0</v>
      </c>
      <c r="AB29" s="63">
        <v>1</v>
      </c>
      <c r="AC29" s="69">
        <v>1</v>
      </c>
      <c r="AD29" s="70">
        <f t="shared" si="0"/>
        <v>16</v>
      </c>
      <c r="AE29" s="71">
        <v>20</v>
      </c>
      <c r="AF29" s="123">
        <f t="shared" si="4"/>
        <v>0.8</v>
      </c>
      <c r="AG29" s="92">
        <v>1</v>
      </c>
      <c r="AH29" s="99">
        <v>1</v>
      </c>
      <c r="AI29" s="102">
        <f t="shared" si="7"/>
        <v>18</v>
      </c>
      <c r="AJ29" s="126">
        <v>22</v>
      </c>
      <c r="AK29" s="44">
        <f t="shared" si="6"/>
        <v>0.81818181818181823</v>
      </c>
      <c r="AL29" s="93">
        <v>1</v>
      </c>
      <c r="AM29" s="133"/>
      <c r="AN29" s="93">
        <v>1</v>
      </c>
      <c r="AO29" s="133">
        <v>1</v>
      </c>
    </row>
    <row r="30" spans="1:41" s="128" customFormat="1">
      <c r="A30" s="45"/>
      <c r="B30" s="49" t="s">
        <v>53</v>
      </c>
      <c r="C30" s="56" t="s">
        <v>75</v>
      </c>
      <c r="D30" s="83">
        <v>1</v>
      </c>
      <c r="E30" s="62">
        <v>1</v>
      </c>
      <c r="F30" s="63">
        <v>1</v>
      </c>
      <c r="G30" s="62">
        <v>1</v>
      </c>
      <c r="H30" s="63">
        <v>1</v>
      </c>
      <c r="I30" s="62">
        <v>1</v>
      </c>
      <c r="J30" s="63">
        <v>1</v>
      </c>
      <c r="K30" s="66"/>
      <c r="L30" s="66"/>
      <c r="M30" s="66"/>
      <c r="N30" s="63">
        <v>1</v>
      </c>
      <c r="O30" s="62">
        <v>1</v>
      </c>
      <c r="P30" s="63">
        <v>1</v>
      </c>
      <c r="Q30" s="62">
        <v>1</v>
      </c>
      <c r="R30" s="63">
        <v>1</v>
      </c>
      <c r="S30" s="62">
        <v>0</v>
      </c>
      <c r="T30" s="63">
        <v>1</v>
      </c>
      <c r="U30" s="62">
        <v>1</v>
      </c>
      <c r="V30" s="63">
        <v>1</v>
      </c>
      <c r="W30" s="62"/>
      <c r="X30" s="63">
        <v>1</v>
      </c>
      <c r="Y30" s="66"/>
      <c r="Z30" s="66"/>
      <c r="AA30" s="62">
        <v>1</v>
      </c>
      <c r="AB30" s="63">
        <v>1</v>
      </c>
      <c r="AC30" s="69">
        <v>1</v>
      </c>
      <c r="AD30" s="70">
        <f t="shared" si="0"/>
        <v>19</v>
      </c>
      <c r="AE30" s="71">
        <v>20</v>
      </c>
      <c r="AF30" s="123">
        <f t="shared" si="4"/>
        <v>0.95</v>
      </c>
      <c r="AG30" s="92">
        <v>1</v>
      </c>
      <c r="AH30" s="99">
        <v>1</v>
      </c>
      <c r="AI30" s="102">
        <f t="shared" si="7"/>
        <v>21</v>
      </c>
      <c r="AJ30" s="126">
        <v>22</v>
      </c>
      <c r="AK30" s="44">
        <f t="shared" si="6"/>
        <v>0.95454545454545459</v>
      </c>
      <c r="AL30" s="93">
        <v>1</v>
      </c>
      <c r="AM30" s="99">
        <v>1</v>
      </c>
      <c r="AN30" s="93">
        <v>1</v>
      </c>
      <c r="AO30" s="133">
        <v>1</v>
      </c>
    </row>
    <row r="31" spans="1:41" s="128" customFormat="1">
      <c r="A31" s="45"/>
      <c r="B31" s="49" t="s">
        <v>53</v>
      </c>
      <c r="C31" s="56" t="s">
        <v>76</v>
      </c>
      <c r="D31" s="83">
        <v>1</v>
      </c>
      <c r="E31" s="62">
        <v>1</v>
      </c>
      <c r="F31" s="63">
        <v>1</v>
      </c>
      <c r="G31" s="62">
        <v>1</v>
      </c>
      <c r="H31" s="63">
        <v>1</v>
      </c>
      <c r="I31" s="62">
        <v>1</v>
      </c>
      <c r="J31" s="63">
        <v>1</v>
      </c>
      <c r="K31" s="66"/>
      <c r="L31" s="66"/>
      <c r="M31" s="66"/>
      <c r="N31" s="63">
        <v>1</v>
      </c>
      <c r="O31" s="62">
        <v>1</v>
      </c>
      <c r="P31" s="63">
        <v>1</v>
      </c>
      <c r="Q31" s="62">
        <v>1</v>
      </c>
      <c r="R31" s="63">
        <v>1</v>
      </c>
      <c r="S31" s="62">
        <v>0</v>
      </c>
      <c r="T31" s="63"/>
      <c r="U31" s="62"/>
      <c r="V31" s="63"/>
      <c r="W31" s="62"/>
      <c r="X31" s="63">
        <v>1</v>
      </c>
      <c r="Y31" s="66"/>
      <c r="Z31" s="66"/>
      <c r="AA31" s="62">
        <v>1</v>
      </c>
      <c r="AB31" s="63">
        <v>1</v>
      </c>
      <c r="AC31" s="69">
        <v>1</v>
      </c>
      <c r="AD31" s="70">
        <f t="shared" si="0"/>
        <v>16</v>
      </c>
      <c r="AE31" s="71">
        <v>17</v>
      </c>
      <c r="AF31" s="123">
        <f t="shared" si="4"/>
        <v>0.94117647058823528</v>
      </c>
      <c r="AG31" s="92">
        <v>1</v>
      </c>
      <c r="AH31" s="99">
        <v>1</v>
      </c>
      <c r="AI31" s="102">
        <f t="shared" si="7"/>
        <v>18</v>
      </c>
      <c r="AJ31" s="126">
        <v>19</v>
      </c>
      <c r="AK31" s="44">
        <f t="shared" si="6"/>
        <v>0.94736842105263153</v>
      </c>
      <c r="AL31" s="93">
        <v>1</v>
      </c>
      <c r="AM31" s="99">
        <v>1</v>
      </c>
      <c r="AN31" s="93">
        <v>1</v>
      </c>
      <c r="AO31" s="133">
        <v>1</v>
      </c>
    </row>
    <row r="32" spans="1:41" s="128" customFormat="1">
      <c r="A32" s="45"/>
      <c r="B32" s="57" t="s">
        <v>71</v>
      </c>
      <c r="C32" s="56" t="s">
        <v>77</v>
      </c>
      <c r="D32" s="83">
        <v>1</v>
      </c>
      <c r="E32" s="62">
        <v>1</v>
      </c>
      <c r="F32" s="63">
        <v>1</v>
      </c>
      <c r="G32" s="62">
        <v>1</v>
      </c>
      <c r="H32" s="63">
        <v>1</v>
      </c>
      <c r="I32" s="62">
        <v>1</v>
      </c>
      <c r="J32" s="63">
        <v>1</v>
      </c>
      <c r="K32" s="72"/>
      <c r="L32" s="72"/>
      <c r="M32" s="72"/>
      <c r="N32" s="63">
        <v>0</v>
      </c>
      <c r="O32" s="62">
        <v>1</v>
      </c>
      <c r="P32" s="63"/>
      <c r="Q32" s="62">
        <v>1</v>
      </c>
      <c r="R32" s="63">
        <v>1</v>
      </c>
      <c r="S32" s="62">
        <v>0</v>
      </c>
      <c r="T32" s="63">
        <v>0</v>
      </c>
      <c r="U32" s="62">
        <v>1</v>
      </c>
      <c r="V32" s="63">
        <v>1</v>
      </c>
      <c r="W32" s="62"/>
      <c r="X32" s="63">
        <v>1</v>
      </c>
      <c r="Y32" s="72"/>
      <c r="Z32" s="72"/>
      <c r="AA32" s="62">
        <v>1</v>
      </c>
      <c r="AB32" s="63">
        <v>1</v>
      </c>
      <c r="AC32" s="69">
        <v>1</v>
      </c>
      <c r="AD32" s="70">
        <f t="shared" si="0"/>
        <v>16</v>
      </c>
      <c r="AE32" s="71">
        <v>19</v>
      </c>
      <c r="AF32" s="123">
        <f t="shared" si="4"/>
        <v>0.84210526315789469</v>
      </c>
      <c r="AG32" s="92">
        <v>1</v>
      </c>
      <c r="AH32" s="99">
        <v>1</v>
      </c>
      <c r="AI32" s="102">
        <f t="shared" si="7"/>
        <v>18</v>
      </c>
      <c r="AJ32" s="126">
        <v>21</v>
      </c>
      <c r="AK32" s="44">
        <f t="shared" si="6"/>
        <v>0.8571428571428571</v>
      </c>
      <c r="AL32" s="93">
        <v>1</v>
      </c>
      <c r="AM32" s="99">
        <v>0</v>
      </c>
      <c r="AN32" s="93">
        <v>1</v>
      </c>
      <c r="AO32" s="133">
        <v>1</v>
      </c>
    </row>
    <row r="33" spans="1:41" s="128" customFormat="1">
      <c r="A33" s="45"/>
      <c r="B33" s="49" t="s">
        <v>53</v>
      </c>
      <c r="C33" s="58" t="s">
        <v>78</v>
      </c>
      <c r="D33" s="83">
        <v>1</v>
      </c>
      <c r="E33" s="62">
        <v>1</v>
      </c>
      <c r="F33" s="63">
        <v>1</v>
      </c>
      <c r="G33" s="62">
        <v>1</v>
      </c>
      <c r="H33" s="63">
        <v>1</v>
      </c>
      <c r="I33" s="62">
        <v>1</v>
      </c>
      <c r="J33" s="63">
        <v>1</v>
      </c>
      <c r="K33" s="73"/>
      <c r="L33" s="73"/>
      <c r="M33" s="73"/>
      <c r="N33" s="63">
        <v>1</v>
      </c>
      <c r="O33" s="62">
        <v>1</v>
      </c>
      <c r="P33" s="63">
        <v>1</v>
      </c>
      <c r="Q33" s="62">
        <v>1</v>
      </c>
      <c r="R33" s="63">
        <v>1</v>
      </c>
      <c r="S33" s="62">
        <v>1</v>
      </c>
      <c r="T33" s="63">
        <v>1</v>
      </c>
      <c r="U33" s="62">
        <v>1</v>
      </c>
      <c r="V33" s="63">
        <v>1</v>
      </c>
      <c r="W33" s="62"/>
      <c r="X33" s="63">
        <v>1</v>
      </c>
      <c r="Y33" s="73"/>
      <c r="Z33" s="73"/>
      <c r="AA33" s="62">
        <v>1</v>
      </c>
      <c r="AB33" s="63">
        <v>1</v>
      </c>
      <c r="AC33" s="69">
        <v>1</v>
      </c>
      <c r="AD33" s="85">
        <f t="shared" si="0"/>
        <v>20</v>
      </c>
      <c r="AE33" s="71">
        <v>20</v>
      </c>
      <c r="AF33" s="123">
        <f t="shared" si="4"/>
        <v>1</v>
      </c>
      <c r="AG33" s="92">
        <v>1</v>
      </c>
      <c r="AH33" s="99">
        <v>1</v>
      </c>
      <c r="AI33" s="102">
        <f t="shared" si="7"/>
        <v>22</v>
      </c>
      <c r="AJ33" s="126">
        <v>22</v>
      </c>
      <c r="AK33" s="44">
        <f t="shared" si="6"/>
        <v>1</v>
      </c>
      <c r="AL33" s="93">
        <v>1</v>
      </c>
      <c r="AM33" s="99">
        <v>1</v>
      </c>
      <c r="AN33" s="93">
        <v>1</v>
      </c>
      <c r="AO33" s="133">
        <v>1</v>
      </c>
    </row>
    <row r="34" spans="1:41" s="128" customFormat="1">
      <c r="A34" s="45"/>
      <c r="B34" s="49" t="s">
        <v>53</v>
      </c>
      <c r="C34" s="55" t="s">
        <v>79</v>
      </c>
      <c r="D34" s="83">
        <v>1</v>
      </c>
      <c r="E34" s="62">
        <v>1</v>
      </c>
      <c r="F34" s="63">
        <v>1</v>
      </c>
      <c r="G34" s="62">
        <v>1</v>
      </c>
      <c r="H34" s="63">
        <v>1</v>
      </c>
      <c r="I34" s="62">
        <v>1</v>
      </c>
      <c r="J34" s="63">
        <v>1</v>
      </c>
      <c r="K34" s="66"/>
      <c r="L34" s="66"/>
      <c r="M34" s="66"/>
      <c r="N34" s="63">
        <v>1</v>
      </c>
      <c r="O34" s="62">
        <v>1</v>
      </c>
      <c r="P34" s="63">
        <v>1</v>
      </c>
      <c r="Q34" s="62">
        <v>1</v>
      </c>
      <c r="R34" s="63">
        <v>1</v>
      </c>
      <c r="S34" s="62">
        <v>1</v>
      </c>
      <c r="T34" s="63"/>
      <c r="U34" s="62"/>
      <c r="V34" s="63"/>
      <c r="W34" s="62"/>
      <c r="X34" s="63">
        <v>1</v>
      </c>
      <c r="Y34" s="66"/>
      <c r="Z34" s="66"/>
      <c r="AA34" s="62">
        <v>1</v>
      </c>
      <c r="AB34" s="63">
        <v>1</v>
      </c>
      <c r="AC34" s="69">
        <v>1</v>
      </c>
      <c r="AD34" s="70">
        <f t="shared" si="0"/>
        <v>17</v>
      </c>
      <c r="AE34" s="71">
        <v>17</v>
      </c>
      <c r="AF34" s="123">
        <f t="shared" si="4"/>
        <v>1</v>
      </c>
      <c r="AG34" s="92">
        <v>1</v>
      </c>
      <c r="AH34" s="99">
        <v>1</v>
      </c>
      <c r="AI34" s="102">
        <f t="shared" si="7"/>
        <v>19</v>
      </c>
      <c r="AJ34" s="126">
        <v>19</v>
      </c>
      <c r="AK34" s="44">
        <f t="shared" si="6"/>
        <v>1</v>
      </c>
      <c r="AL34" s="93">
        <v>1</v>
      </c>
      <c r="AM34" s="99">
        <v>1</v>
      </c>
      <c r="AN34" s="93">
        <v>1</v>
      </c>
      <c r="AO34" s="133">
        <v>1</v>
      </c>
    </row>
    <row r="35" spans="1:41" s="128" customFormat="1">
      <c r="A35" s="45"/>
      <c r="B35" s="49" t="s">
        <v>90</v>
      </c>
      <c r="C35" s="55">
        <v>24</v>
      </c>
      <c r="D35" s="83"/>
      <c r="E35" s="62"/>
      <c r="F35" s="63"/>
      <c r="G35" s="62"/>
      <c r="H35" s="63"/>
      <c r="I35" s="62"/>
      <c r="J35" s="63"/>
      <c r="K35" s="88"/>
      <c r="L35" s="88"/>
      <c r="M35" s="88"/>
      <c r="N35" s="63"/>
      <c r="O35" s="62"/>
      <c r="P35" s="63"/>
      <c r="Q35" s="62"/>
      <c r="R35" s="63"/>
      <c r="S35" s="62"/>
      <c r="T35" s="63"/>
      <c r="U35" s="62"/>
      <c r="V35" s="63"/>
      <c r="W35" s="62"/>
      <c r="X35" s="63"/>
      <c r="Y35" s="88"/>
      <c r="Z35" s="88"/>
      <c r="AA35" s="62"/>
      <c r="AB35" s="63"/>
      <c r="AC35" s="69"/>
      <c r="AD35" s="70">
        <f t="shared" si="0"/>
        <v>0</v>
      </c>
      <c r="AE35" s="71">
        <v>18</v>
      </c>
      <c r="AF35" s="123">
        <f t="shared" si="4"/>
        <v>0</v>
      </c>
      <c r="AG35" s="92"/>
      <c r="AH35" s="99"/>
      <c r="AI35" s="102">
        <f t="shared" si="7"/>
        <v>0</v>
      </c>
      <c r="AJ35" s="126">
        <v>20</v>
      </c>
      <c r="AK35" s="44">
        <f t="shared" si="6"/>
        <v>0</v>
      </c>
      <c r="AL35" s="93"/>
      <c r="AM35" s="99"/>
      <c r="AN35" s="93">
        <v>1</v>
      </c>
      <c r="AO35" s="133">
        <v>1</v>
      </c>
    </row>
    <row r="36" spans="1:41" s="128" customFormat="1">
      <c r="A36" s="45"/>
      <c r="B36" s="50" t="s">
        <v>66</v>
      </c>
      <c r="C36" s="59" t="s">
        <v>80</v>
      </c>
      <c r="D36" s="83">
        <v>1</v>
      </c>
      <c r="E36" s="62">
        <v>1</v>
      </c>
      <c r="F36" s="63">
        <v>1</v>
      </c>
      <c r="G36" s="62">
        <v>1</v>
      </c>
      <c r="H36" s="63">
        <v>1</v>
      </c>
      <c r="I36" s="62">
        <v>1</v>
      </c>
      <c r="J36" s="63">
        <v>1</v>
      </c>
      <c r="K36" s="62"/>
      <c r="L36" s="62"/>
      <c r="M36" s="62"/>
      <c r="N36" s="63">
        <v>1</v>
      </c>
      <c r="O36" s="62">
        <v>1</v>
      </c>
      <c r="P36" s="63">
        <v>1</v>
      </c>
      <c r="Q36" s="62">
        <v>1</v>
      </c>
      <c r="R36" s="63"/>
      <c r="S36" s="62">
        <v>0</v>
      </c>
      <c r="T36" s="63">
        <v>0</v>
      </c>
      <c r="U36" s="62">
        <v>1</v>
      </c>
      <c r="V36" s="63">
        <v>1</v>
      </c>
      <c r="W36" s="62">
        <v>1</v>
      </c>
      <c r="X36" s="63">
        <v>1</v>
      </c>
      <c r="Y36" s="62"/>
      <c r="Z36" s="62"/>
      <c r="AA36" s="62">
        <v>1</v>
      </c>
      <c r="AB36" s="63">
        <v>1</v>
      </c>
      <c r="AC36" s="69">
        <v>1</v>
      </c>
      <c r="AD36" s="70">
        <f t="shared" si="0"/>
        <v>18</v>
      </c>
      <c r="AE36" s="71">
        <v>20</v>
      </c>
      <c r="AF36" s="123">
        <f t="shared" si="4"/>
        <v>0.9</v>
      </c>
      <c r="AG36" s="92">
        <v>1</v>
      </c>
      <c r="AH36" s="99">
        <v>1</v>
      </c>
      <c r="AI36" s="102">
        <f t="shared" si="7"/>
        <v>20</v>
      </c>
      <c r="AJ36" s="126">
        <v>22</v>
      </c>
      <c r="AK36" s="44">
        <f t="shared" si="6"/>
        <v>0.90909090909090906</v>
      </c>
      <c r="AL36" s="93">
        <v>1</v>
      </c>
      <c r="AM36" s="99">
        <v>1</v>
      </c>
      <c r="AN36" s="93">
        <v>1</v>
      </c>
      <c r="AO36" s="133">
        <v>1</v>
      </c>
    </row>
    <row r="37" spans="1:41" s="128" customFormat="1">
      <c r="A37" s="45"/>
      <c r="B37" s="49" t="s">
        <v>81</v>
      </c>
      <c r="C37" s="55" t="s">
        <v>82</v>
      </c>
      <c r="D37" s="83">
        <v>1</v>
      </c>
      <c r="E37" s="62">
        <v>0</v>
      </c>
      <c r="F37" s="63">
        <v>1</v>
      </c>
      <c r="G37" s="62">
        <v>1</v>
      </c>
      <c r="H37" s="63">
        <v>1</v>
      </c>
      <c r="I37" s="62">
        <v>1</v>
      </c>
      <c r="J37" s="63">
        <v>1</v>
      </c>
      <c r="K37" s="62"/>
      <c r="L37" s="62"/>
      <c r="M37" s="62"/>
      <c r="N37" s="63">
        <v>1</v>
      </c>
      <c r="O37" s="62">
        <v>1</v>
      </c>
      <c r="P37" s="63"/>
      <c r="Q37" s="62">
        <v>1</v>
      </c>
      <c r="R37" s="63">
        <v>1</v>
      </c>
      <c r="S37" s="62">
        <v>0</v>
      </c>
      <c r="T37" s="63">
        <v>1</v>
      </c>
      <c r="U37" s="62">
        <v>1</v>
      </c>
      <c r="V37" s="63">
        <v>1</v>
      </c>
      <c r="W37" s="62">
        <v>1</v>
      </c>
      <c r="X37" s="63"/>
      <c r="Y37" s="62"/>
      <c r="Z37" s="62"/>
      <c r="AA37" s="62">
        <v>1</v>
      </c>
      <c r="AB37" s="63">
        <v>1</v>
      </c>
      <c r="AC37" s="69">
        <v>1</v>
      </c>
      <c r="AD37" s="70">
        <f t="shared" si="0"/>
        <v>17</v>
      </c>
      <c r="AE37" s="71">
        <v>19</v>
      </c>
      <c r="AF37" s="123">
        <f t="shared" si="4"/>
        <v>0.89473684210526316</v>
      </c>
      <c r="AG37" s="92">
        <v>1</v>
      </c>
      <c r="AH37" s="99">
        <v>1</v>
      </c>
      <c r="AI37" s="102">
        <f t="shared" si="7"/>
        <v>19</v>
      </c>
      <c r="AJ37" s="126">
        <v>21</v>
      </c>
      <c r="AK37" s="44">
        <f t="shared" si="6"/>
        <v>0.90476190476190477</v>
      </c>
      <c r="AL37" s="93">
        <v>1</v>
      </c>
      <c r="AM37" s="99">
        <v>1</v>
      </c>
      <c r="AN37" s="93">
        <v>1</v>
      </c>
      <c r="AO37" s="133">
        <v>1</v>
      </c>
    </row>
    <row r="38" spans="1:41" s="128" customFormat="1">
      <c r="A38" s="45"/>
      <c r="B38" s="49" t="s">
        <v>53</v>
      </c>
      <c r="C38" s="60" t="s">
        <v>83</v>
      </c>
      <c r="D38" s="118">
        <v>1</v>
      </c>
      <c r="E38" s="121">
        <v>1</v>
      </c>
      <c r="F38" s="108">
        <v>1</v>
      </c>
      <c r="G38" s="121">
        <v>1</v>
      </c>
      <c r="H38" s="108">
        <v>1</v>
      </c>
      <c r="I38" s="121">
        <v>1</v>
      </c>
      <c r="J38" s="108">
        <v>1</v>
      </c>
      <c r="K38" s="86"/>
      <c r="L38" s="86"/>
      <c r="M38" s="86"/>
      <c r="N38" s="108">
        <v>1</v>
      </c>
      <c r="O38" s="121">
        <v>1</v>
      </c>
      <c r="P38" s="108">
        <v>1</v>
      </c>
      <c r="Q38" s="121">
        <v>1</v>
      </c>
      <c r="R38" s="108">
        <v>1</v>
      </c>
      <c r="S38" s="121">
        <v>0</v>
      </c>
      <c r="T38" s="108"/>
      <c r="U38" s="121"/>
      <c r="V38" s="108"/>
      <c r="W38" s="121"/>
      <c r="X38" s="108">
        <v>1</v>
      </c>
      <c r="Y38" s="86"/>
      <c r="Z38" s="86"/>
      <c r="AA38" s="121">
        <v>1</v>
      </c>
      <c r="AB38" s="108">
        <v>1</v>
      </c>
      <c r="AC38" s="122">
        <v>1</v>
      </c>
      <c r="AD38" s="85">
        <f t="shared" si="0"/>
        <v>16</v>
      </c>
      <c r="AE38" s="124">
        <v>17</v>
      </c>
      <c r="AF38" s="125">
        <f t="shared" si="4"/>
        <v>0.94117647058823528</v>
      </c>
      <c r="AG38" s="92">
        <v>1</v>
      </c>
      <c r="AH38" s="99">
        <v>1</v>
      </c>
      <c r="AI38" s="102">
        <f t="shared" si="7"/>
        <v>18</v>
      </c>
      <c r="AJ38" s="126">
        <v>19</v>
      </c>
      <c r="AK38" s="44">
        <f t="shared" si="6"/>
        <v>0.94736842105263153</v>
      </c>
      <c r="AL38" s="93">
        <v>1</v>
      </c>
      <c r="AM38" s="99">
        <v>1</v>
      </c>
      <c r="AN38" s="93">
        <v>1</v>
      </c>
      <c r="AO38" s="133">
        <v>1</v>
      </c>
    </row>
    <row r="39" spans="1:41" s="128" customFormat="1">
      <c r="A39" s="45"/>
      <c r="B39" s="51" t="s">
        <v>66</v>
      </c>
      <c r="C39" s="56" t="s">
        <v>84</v>
      </c>
      <c r="D39" s="83"/>
      <c r="E39" s="62"/>
      <c r="F39" s="63"/>
      <c r="G39" s="62"/>
      <c r="H39" s="63"/>
      <c r="I39" s="62"/>
      <c r="J39" s="63"/>
      <c r="K39" s="88"/>
      <c r="L39" s="88"/>
      <c r="M39" s="88"/>
      <c r="N39" s="63"/>
      <c r="O39" s="62"/>
      <c r="P39" s="63"/>
      <c r="Q39" s="62"/>
      <c r="R39" s="63"/>
      <c r="S39" s="62"/>
      <c r="T39" s="63"/>
      <c r="U39" s="62"/>
      <c r="V39" s="63"/>
      <c r="W39" s="62"/>
      <c r="X39" s="63"/>
      <c r="Y39" s="88"/>
      <c r="Z39" s="88"/>
      <c r="AA39" s="62"/>
      <c r="AB39" s="63"/>
      <c r="AC39" s="69"/>
      <c r="AD39" s="85">
        <f t="shared" si="0"/>
        <v>0</v>
      </c>
      <c r="AE39" s="71">
        <v>18</v>
      </c>
      <c r="AF39" s="95">
        <f t="shared" si="4"/>
        <v>0</v>
      </c>
      <c r="AG39" s="92"/>
      <c r="AH39" s="99"/>
      <c r="AI39" s="102">
        <f t="shared" si="7"/>
        <v>0</v>
      </c>
      <c r="AJ39" s="126">
        <v>21</v>
      </c>
      <c r="AK39" s="44">
        <f t="shared" si="6"/>
        <v>0</v>
      </c>
      <c r="AL39" s="93"/>
      <c r="AM39" s="99"/>
      <c r="AN39" s="93">
        <v>1</v>
      </c>
      <c r="AO39" s="133">
        <v>1</v>
      </c>
    </row>
    <row r="40" spans="1:41" s="128" customFormat="1" ht="15.75" thickBot="1">
      <c r="A40" s="45"/>
      <c r="B40" s="87" t="s">
        <v>53</v>
      </c>
      <c r="C40" s="61" t="s">
        <v>85</v>
      </c>
      <c r="D40" s="83">
        <v>1</v>
      </c>
      <c r="E40" s="62">
        <v>1</v>
      </c>
      <c r="F40" s="63">
        <v>1</v>
      </c>
      <c r="G40" s="62">
        <v>1</v>
      </c>
      <c r="H40" s="63">
        <v>1</v>
      </c>
      <c r="I40" s="62">
        <v>1</v>
      </c>
      <c r="J40" s="68">
        <v>1</v>
      </c>
      <c r="K40" s="65"/>
      <c r="L40" s="65"/>
      <c r="M40" s="65"/>
      <c r="N40" s="63">
        <v>1</v>
      </c>
      <c r="O40" s="62">
        <v>1</v>
      </c>
      <c r="P40" s="63">
        <v>1</v>
      </c>
      <c r="Q40" s="62">
        <v>1</v>
      </c>
      <c r="R40" s="63">
        <v>1</v>
      </c>
      <c r="S40" s="62">
        <v>1</v>
      </c>
      <c r="T40" s="63">
        <v>1</v>
      </c>
      <c r="U40" s="62">
        <v>1</v>
      </c>
      <c r="V40" s="63">
        <v>1</v>
      </c>
      <c r="W40" s="62"/>
      <c r="X40" s="63">
        <v>1</v>
      </c>
      <c r="Y40" s="66"/>
      <c r="Z40" s="66"/>
      <c r="AA40" s="113">
        <v>1</v>
      </c>
      <c r="AB40" s="68">
        <v>1</v>
      </c>
      <c r="AC40" s="69">
        <v>1</v>
      </c>
      <c r="AD40" s="70">
        <f t="shared" si="0"/>
        <v>20</v>
      </c>
      <c r="AE40" s="71">
        <v>20</v>
      </c>
      <c r="AF40" s="95">
        <f t="shared" si="4"/>
        <v>1</v>
      </c>
      <c r="AG40" s="92">
        <v>1</v>
      </c>
      <c r="AH40" s="99">
        <v>1</v>
      </c>
      <c r="AI40" s="102">
        <f>AD40+AG40+AH40</f>
        <v>22</v>
      </c>
      <c r="AJ40" s="127">
        <v>22</v>
      </c>
      <c r="AK40" s="44">
        <f t="shared" si="6"/>
        <v>1</v>
      </c>
      <c r="AL40" s="93">
        <v>1</v>
      </c>
      <c r="AM40" s="99">
        <v>1</v>
      </c>
      <c r="AN40" s="93">
        <v>1</v>
      </c>
      <c r="AO40" s="133">
        <v>1</v>
      </c>
    </row>
    <row r="41" spans="1:41" hidden="1">
      <c r="AC41" s="2"/>
    </row>
    <row r="42" spans="1:41" hidden="1">
      <c r="AC42" s="2"/>
    </row>
    <row r="43" spans="1:41" hidden="1">
      <c r="AC43" s="2"/>
    </row>
    <row r="44" spans="1:41" hidden="1">
      <c r="AC44" s="2"/>
    </row>
    <row r="45" spans="1:41" hidden="1">
      <c r="AC45" s="2"/>
    </row>
    <row r="46" spans="1:41" hidden="1">
      <c r="AC46" s="2"/>
    </row>
    <row r="47" spans="1:41" hidden="1">
      <c r="AC47" s="2"/>
    </row>
    <row r="48" spans="1:41" hidden="1">
      <c r="AC48" s="2"/>
    </row>
    <row r="49" spans="29:29" hidden="1">
      <c r="AC49" s="2"/>
    </row>
    <row r="50" spans="29:29" hidden="1">
      <c r="AC50" s="2"/>
    </row>
    <row r="51" spans="29:29" hidden="1">
      <c r="AC51" s="2"/>
    </row>
    <row r="52" spans="29:29" hidden="1">
      <c r="AC52" s="2"/>
    </row>
    <row r="53" spans="29:29" hidden="1">
      <c r="AC53" s="2"/>
    </row>
    <row r="54" spans="29:29" hidden="1">
      <c r="AC54" s="2"/>
    </row>
    <row r="55" spans="29:29" hidden="1">
      <c r="AC55" s="2"/>
    </row>
    <row r="56" spans="29:29" hidden="1">
      <c r="AC56" s="2"/>
    </row>
    <row r="57" spans="29:29" hidden="1">
      <c r="AC57" s="2"/>
    </row>
    <row r="58" spans="29:29" hidden="1">
      <c r="AC58" s="2"/>
    </row>
    <row r="59" spans="29:29"/>
    <row r="60" spans="29:29"/>
  </sheetData>
  <autoFilter ref="A4:AO40">
    <sortState ref="A5:AX40">
      <sortCondition descending="1" ref="AK4:AK40"/>
    </sortState>
  </autoFilter>
  <mergeCells count="1">
    <mergeCell ref="AL3:AO3"/>
  </mergeCells>
  <pageMargins left="0.25" right="0.25" top="0.25" bottom="0.25" header="0.3" footer="0.3"/>
  <pageSetup paperSize="3" scale="9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workbookViewId="0">
      <selection activeCell="L2" sqref="L1:N1048576"/>
    </sheetView>
  </sheetViews>
  <sheetFormatPr defaultColWidth="0" defaultRowHeight="15" zeroHeight="1"/>
  <cols>
    <col min="1" max="1" width="40.42578125" customWidth="1"/>
    <col min="2" max="2" width="42.28515625" customWidth="1"/>
    <col min="3" max="3" width="7" style="111" customWidth="1"/>
    <col min="4" max="4" width="7" customWidth="1"/>
    <col min="5" max="5" width="7" style="111" customWidth="1"/>
    <col min="6" max="6" width="7" customWidth="1"/>
    <col min="7" max="7" width="7" style="111" customWidth="1"/>
    <col min="8" max="8" width="8" customWidth="1"/>
    <col min="9" max="9" width="8" style="111" customWidth="1"/>
    <col min="10" max="10" width="10" customWidth="1"/>
    <col min="11" max="11" width="8.42578125" style="111" customWidth="1"/>
    <col min="12" max="12" width="9.140625" customWidth="1"/>
    <col min="13" max="13" width="9.140625" style="111" customWidth="1"/>
    <col min="14" max="14" width="9.140625" customWidth="1"/>
    <col min="15" max="15" width="9.140625" style="111" customWidth="1"/>
    <col min="16" max="16384" width="9.140625" hidden="1"/>
  </cols>
  <sheetData>
    <row r="1" spans="1:15" ht="19.5" thickBot="1">
      <c r="A1" s="10" t="s">
        <v>0</v>
      </c>
      <c r="B1" s="10" t="s">
        <v>1</v>
      </c>
      <c r="C1" s="138" t="s">
        <v>113</v>
      </c>
      <c r="D1" s="139"/>
      <c r="E1" s="139"/>
      <c r="F1" s="139"/>
      <c r="G1" s="139"/>
      <c r="H1" s="139"/>
      <c r="I1" s="139"/>
      <c r="J1" s="139"/>
      <c r="K1" s="140"/>
      <c r="L1" s="141" t="s">
        <v>114</v>
      </c>
      <c r="M1" s="142"/>
      <c r="N1" s="142"/>
      <c r="O1" s="143"/>
    </row>
    <row r="2" spans="1:15" ht="191.25" customHeight="1" thickBot="1">
      <c r="A2" s="26"/>
      <c r="B2" s="26"/>
      <c r="C2" s="110" t="s">
        <v>100</v>
      </c>
      <c r="D2" s="28" t="s">
        <v>101</v>
      </c>
      <c r="E2" s="29" t="s">
        <v>102</v>
      </c>
      <c r="F2" s="30" t="s">
        <v>103</v>
      </c>
      <c r="G2" s="29" t="s">
        <v>104</v>
      </c>
      <c r="H2" s="107" t="s">
        <v>105</v>
      </c>
      <c r="I2" s="29" t="s">
        <v>106</v>
      </c>
      <c r="J2" s="28" t="s">
        <v>107</v>
      </c>
      <c r="K2" s="29" t="s">
        <v>108</v>
      </c>
      <c r="L2" s="116" t="s">
        <v>109</v>
      </c>
      <c r="M2" s="117" t="s">
        <v>110</v>
      </c>
      <c r="N2" s="116" t="s">
        <v>111</v>
      </c>
      <c r="O2" s="117" t="s">
        <v>112</v>
      </c>
    </row>
    <row r="3" spans="1:15">
      <c r="A3" s="53" t="s">
        <v>98</v>
      </c>
      <c r="B3" s="112" t="s">
        <v>99</v>
      </c>
      <c r="C3" s="134">
        <v>1</v>
      </c>
      <c r="D3" s="113">
        <v>1</v>
      </c>
      <c r="E3" s="68">
        <v>1</v>
      </c>
      <c r="F3" s="67">
        <v>1</v>
      </c>
      <c r="G3" s="68">
        <v>1</v>
      </c>
      <c r="H3" s="113">
        <v>1</v>
      </c>
      <c r="I3" s="68">
        <v>1</v>
      </c>
      <c r="J3" s="114">
        <v>1</v>
      </c>
      <c r="K3" s="115">
        <v>1</v>
      </c>
      <c r="L3" s="114">
        <v>1</v>
      </c>
      <c r="M3" s="115">
        <v>1</v>
      </c>
      <c r="N3" s="114">
        <v>1</v>
      </c>
      <c r="O3" s="115">
        <v>1</v>
      </c>
    </row>
    <row r="4" spans="1:15" ht="17.25" hidden="1" customHeight="1"/>
  </sheetData>
  <mergeCells count="2">
    <mergeCell ref="C1:K1"/>
    <mergeCell ref="L1:O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workbookViewId="0">
      <selection activeCell="J3" sqref="J3"/>
    </sheetView>
  </sheetViews>
  <sheetFormatPr defaultColWidth="0" defaultRowHeight="0" customHeight="1" zeroHeight="1"/>
  <cols>
    <col min="1" max="1" width="40.42578125" customWidth="1"/>
    <col min="2" max="2" width="42.28515625" customWidth="1"/>
    <col min="3" max="3" width="7" style="111" customWidth="1"/>
    <col min="4" max="4" width="7" customWidth="1"/>
    <col min="5" max="5" width="7" style="111" customWidth="1"/>
    <col min="6" max="6" width="7" customWidth="1"/>
    <col min="7" max="7" width="9.140625" customWidth="1"/>
    <col min="8" max="8" width="9.140625" style="111" customWidth="1"/>
    <col min="9" max="9" width="9.140625" customWidth="1"/>
    <col min="10" max="10" width="9.140625" style="111" customWidth="1"/>
    <col min="11" max="15" width="0" hidden="1" customWidth="1"/>
    <col min="16" max="16384" width="9.140625" hidden="1"/>
  </cols>
  <sheetData>
    <row r="1" spans="1:10" ht="19.5" thickBot="1">
      <c r="A1" s="10" t="s">
        <v>0</v>
      </c>
      <c r="B1" s="10" t="s">
        <v>1</v>
      </c>
      <c r="C1" s="138" t="s">
        <v>120</v>
      </c>
      <c r="D1" s="139"/>
      <c r="E1" s="139"/>
      <c r="F1" s="139"/>
      <c r="G1" s="141" t="s">
        <v>114</v>
      </c>
      <c r="H1" s="142"/>
      <c r="I1" s="142"/>
      <c r="J1" s="143"/>
    </row>
    <row r="2" spans="1:10" ht="191.25" customHeight="1" thickBot="1">
      <c r="A2" s="26"/>
      <c r="B2" s="26"/>
      <c r="C2" s="110" t="s">
        <v>116</v>
      </c>
      <c r="D2" s="28" t="s">
        <v>117</v>
      </c>
      <c r="E2" s="29" t="s">
        <v>118</v>
      </c>
      <c r="F2" s="30" t="s">
        <v>119</v>
      </c>
      <c r="G2" s="116" t="s">
        <v>109</v>
      </c>
      <c r="H2" s="117" t="s">
        <v>110</v>
      </c>
      <c r="I2" s="116" t="s">
        <v>111</v>
      </c>
      <c r="J2" s="117" t="s">
        <v>112</v>
      </c>
    </row>
    <row r="3" spans="1:10" ht="15">
      <c r="A3" s="53" t="s">
        <v>98</v>
      </c>
      <c r="B3" s="112" t="s">
        <v>115</v>
      </c>
      <c r="C3" s="134">
        <v>0.01</v>
      </c>
      <c r="D3" s="113">
        <v>1</v>
      </c>
      <c r="E3" s="68">
        <v>1</v>
      </c>
      <c r="F3" s="67">
        <v>1</v>
      </c>
      <c r="G3" s="114">
        <v>1</v>
      </c>
      <c r="H3" s="115">
        <v>1</v>
      </c>
      <c r="I3" s="114">
        <v>1</v>
      </c>
      <c r="J3" s="115">
        <v>1</v>
      </c>
    </row>
    <row r="4" spans="1:10" ht="17.25" hidden="1" customHeight="1"/>
  </sheetData>
  <mergeCells count="2">
    <mergeCell ref="C1:F1"/>
    <mergeCell ref="G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Monitoring Threshold Tool</vt:lpstr>
      <vt:lpstr>HMIS</vt:lpstr>
      <vt:lpstr>CES</vt:lpstr>
      <vt:lpstr>'Monitoring Threshold Tool'!Print_Area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Giarratano</dc:creator>
  <cp:lastModifiedBy>Michael Shaughnessy</cp:lastModifiedBy>
  <dcterms:created xsi:type="dcterms:W3CDTF">2018-09-05T12:17:38Z</dcterms:created>
  <dcterms:modified xsi:type="dcterms:W3CDTF">2019-09-06T15:10:38Z</dcterms:modified>
</cp:coreProperties>
</file>