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585" yWindow="945" windowWidth="11355" windowHeight="5385"/>
  </bookViews>
  <sheets>
    <sheet name="Ranking Spreadsheet A" sheetId="1" r:id="rId1"/>
  </sheets>
  <externalReferences>
    <externalReference r:id="rId2"/>
  </externalReferences>
  <calcPr calcId="145621"/>
</workbook>
</file>

<file path=xl/calcChain.xml><?xml version="1.0" encoding="utf-8"?>
<calcChain xmlns="http://schemas.openxmlformats.org/spreadsheetml/2006/main">
  <c r="J21" i="1"/>
  <c r="L3" l="1"/>
  <c r="L4" s="1"/>
  <c r="J7"/>
  <c r="K7" l="1"/>
  <c r="K8" s="1"/>
  <c r="K9" s="1"/>
  <c r="K10" s="1"/>
  <c r="K11" s="1"/>
  <c r="K12" s="1"/>
  <c r="K14" s="1"/>
  <c r="K13" s="1"/>
  <c r="K18" s="1"/>
  <c r="K15" s="1"/>
  <c r="K16" s="1"/>
  <c r="K17" s="1"/>
  <c r="K19" s="1"/>
  <c r="K20" s="1"/>
  <c r="L13" l="1"/>
</calcChain>
</file>

<file path=xl/comments1.xml><?xml version="1.0" encoding="utf-8"?>
<comments xmlns="http://schemas.openxmlformats.org/spreadsheetml/2006/main">
  <authors>
    <author>atpotts</author>
  </authors>
  <commentList>
    <comment ref="G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sharedStrings.xml><?xml version="1.0" encoding="utf-8"?>
<sst xmlns="http://schemas.openxmlformats.org/spreadsheetml/2006/main" count="71" uniqueCount="39">
  <si>
    <t>CHCS</t>
  </si>
  <si>
    <t>PH</t>
  </si>
  <si>
    <t>Renewal</t>
  </si>
  <si>
    <t>Milbridge Harbor Apartments</t>
  </si>
  <si>
    <t>CSI Woodbridge Renewal project FY 2012</t>
  </si>
  <si>
    <t>Counseling Services, Inc.</t>
  </si>
  <si>
    <t>SSO</t>
  </si>
  <si>
    <t>Tenant Education Program</t>
  </si>
  <si>
    <t>Shaw House</t>
  </si>
  <si>
    <t>Street Outreach and Supportive Services Project</t>
  </si>
  <si>
    <t>19 Pleasant St</t>
  </si>
  <si>
    <t>Tedford Housing</t>
  </si>
  <si>
    <t>19 Everett St</t>
  </si>
  <si>
    <t>Brand New Day</t>
  </si>
  <si>
    <t>York County Shelter Programs, Inc.</t>
  </si>
  <si>
    <t>Shaw House Waterworks Supportive Housing Program</t>
  </si>
  <si>
    <t>Westman Village Renewal Project</t>
  </si>
  <si>
    <t>Bread of Life Ministries, Inc.</t>
  </si>
  <si>
    <t>TH</t>
  </si>
  <si>
    <t>Hope House Penobscot Community Health Care</t>
  </si>
  <si>
    <t>Hope House/PCHC</t>
  </si>
  <si>
    <t>Boothby Renewal Project FY 2012</t>
  </si>
  <si>
    <t>Within Transitional Housing</t>
  </si>
  <si>
    <t>Smith Transitional Housing</t>
  </si>
  <si>
    <t>Hope House 24/PCHC</t>
  </si>
  <si>
    <t>Running total</t>
  </si>
  <si>
    <t>Amount Requested</t>
  </si>
  <si>
    <t>Component Type</t>
  </si>
  <si>
    <t>Project Type</t>
  </si>
  <si>
    <t>Expiring Grant #</t>
  </si>
  <si>
    <t>Project Name</t>
  </si>
  <si>
    <t>Applicant Name</t>
  </si>
  <si>
    <t>Tier</t>
  </si>
  <si>
    <t>Rank</t>
  </si>
  <si>
    <t>Score</t>
  </si>
  <si>
    <t>Amount for Tier 1</t>
  </si>
  <si>
    <t>CoC's Annual Renewal Demand:</t>
  </si>
  <si>
    <r>
      <t xml:space="preserve">Section 5 - </t>
    </r>
    <r>
      <rPr>
        <b/>
        <sz val="12"/>
        <color rgb="FFFF0000"/>
        <rFont val="Arial"/>
        <family val="2"/>
      </rPr>
      <t>SUMMARY OF COC ELIGIBLE FUNDS</t>
    </r>
  </si>
  <si>
    <t>E-Snaps Ranking</t>
  </si>
</sst>
</file>

<file path=xl/styles.xml><?xml version="1.0" encoding="utf-8"?>
<styleSheet xmlns="http://schemas.openxmlformats.org/spreadsheetml/2006/main">
  <numFmts count="3">
    <numFmt numFmtId="44" formatCode="_(&quot;$&quot;* #,##0.00_);_(&quot;$&quot;* \(#,##0.00\);_(&quot;$&quot;* &quot;-&quot;??_);_(@_)"/>
    <numFmt numFmtId="164" formatCode="&quot;$&quot;#,##0.00"/>
    <numFmt numFmtId="165" formatCode="&quot;$&quot;#,##0"/>
  </numFmts>
  <fonts count="20">
    <font>
      <sz val="11"/>
      <color theme="1"/>
      <name val="Calibri"/>
      <family val="2"/>
      <scheme val="minor"/>
    </font>
    <font>
      <sz val="11"/>
      <color theme="1"/>
      <name val="Calibri"/>
      <family val="2"/>
      <scheme val="minor"/>
    </font>
    <font>
      <b/>
      <sz val="11"/>
      <color theme="1"/>
      <name val="Calibri"/>
      <family val="2"/>
      <scheme val="minor"/>
    </font>
    <font>
      <sz val="12"/>
      <name val="Calibri"/>
      <family val="2"/>
      <scheme val="minor"/>
    </font>
    <font>
      <b/>
      <sz val="11"/>
      <name val="Calibri"/>
      <family val="2"/>
      <scheme val="minor"/>
    </font>
    <font>
      <sz val="11"/>
      <name val="Calibri"/>
      <family val="2"/>
      <scheme val="minor"/>
    </font>
    <font>
      <sz val="10"/>
      <name val="Calibri"/>
      <family val="2"/>
      <scheme val="minor"/>
    </font>
    <font>
      <b/>
      <sz val="12"/>
      <color theme="1"/>
      <name val="Calibri"/>
      <family val="2"/>
      <scheme val="minor"/>
    </font>
    <font>
      <b/>
      <sz val="11"/>
      <name val="Arial"/>
      <family val="2"/>
    </font>
    <font>
      <sz val="11"/>
      <name val="Arial"/>
      <family val="2"/>
    </font>
    <font>
      <b/>
      <sz val="12"/>
      <name val="Arial"/>
      <family val="2"/>
    </font>
    <font>
      <b/>
      <sz val="12"/>
      <color rgb="FFFF0000"/>
      <name val="Arial"/>
      <family val="2"/>
    </font>
    <font>
      <b/>
      <sz val="10"/>
      <color indexed="81"/>
      <name val="Tahoma"/>
      <family val="2"/>
    </font>
    <font>
      <sz val="10"/>
      <color indexed="81"/>
      <name val="Tahoma"/>
      <family val="2"/>
    </font>
    <font>
      <sz val="11"/>
      <color indexed="81"/>
      <name val="Tahoma"/>
      <family val="2"/>
    </font>
    <font>
      <sz val="10"/>
      <name val="Arial"/>
      <family val="2"/>
    </font>
    <font>
      <sz val="11"/>
      <color indexed="8"/>
      <name val="Calibri"/>
      <family val="2"/>
    </font>
    <font>
      <b/>
      <sz val="11"/>
      <color rgb="FFFF0000"/>
      <name val="Calibri"/>
      <family val="2"/>
      <scheme val="minor"/>
    </font>
    <font>
      <sz val="11"/>
      <color rgb="FFFF0000"/>
      <name val="Calibri"/>
      <family val="2"/>
      <scheme val="minor"/>
    </font>
    <font>
      <sz val="12"/>
      <color rgb="FFFF0000"/>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theme="3" tint="0.39997558519241921"/>
        <bgColor indexed="64"/>
      </patternFill>
    </fill>
    <fill>
      <patternFill patternType="solid">
        <fgColor rgb="FF0070C0"/>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9"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medium">
        <color indexed="64"/>
      </bottom>
      <diagonal/>
    </border>
    <border>
      <left/>
      <right style="double">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ouble">
        <color indexed="64"/>
      </left>
      <right/>
      <top style="medium">
        <color indexed="64"/>
      </top>
      <bottom style="medium">
        <color indexed="64"/>
      </bottom>
      <diagonal/>
    </border>
    <border>
      <left/>
      <right style="double">
        <color indexed="64"/>
      </right>
      <top style="double">
        <color indexed="64"/>
      </top>
      <bottom/>
      <diagonal/>
    </border>
    <border>
      <left/>
      <right/>
      <top style="double">
        <color indexed="64"/>
      </top>
      <bottom/>
      <diagonal/>
    </border>
    <border>
      <left style="double">
        <color indexed="64"/>
      </left>
      <right/>
      <top style="double">
        <color indexed="64"/>
      </top>
      <bottom/>
      <diagonal/>
    </border>
  </borders>
  <cellStyleXfs count="11">
    <xf numFmtId="0" fontId="0" fillId="0" borderId="0"/>
    <xf numFmtId="44" fontId="15" fillId="0" borderId="0" applyFont="0" applyFill="0" applyBorder="0" applyAlignment="0" applyProtection="0"/>
    <xf numFmtId="44" fontId="16" fillId="0" borderId="0" applyFont="0" applyFill="0" applyBorder="0" applyAlignment="0" applyProtection="0"/>
    <xf numFmtId="0" fontId="15" fillId="0" borderId="0" applyFill="0"/>
    <xf numFmtId="0" fontId="15" fillId="0" borderId="0" applyFill="0"/>
    <xf numFmtId="0" fontId="15" fillId="0" borderId="0" applyFill="0"/>
    <xf numFmtId="0" fontId="15" fillId="0" borderId="0" applyFill="0"/>
    <xf numFmtId="0" fontId="1" fillId="0" borderId="0"/>
    <xf numFmtId="0" fontId="1" fillId="0" borderId="0"/>
    <xf numFmtId="0" fontId="15" fillId="0" borderId="0" applyFill="0"/>
    <xf numFmtId="0" fontId="15" fillId="0" borderId="0" applyFill="0"/>
  </cellStyleXfs>
  <cellXfs count="78">
    <xf numFmtId="0" fontId="0" fillId="0" borderId="0" xfId="0"/>
    <xf numFmtId="0" fontId="0" fillId="0" borderId="0" xfId="0" applyFont="1"/>
    <xf numFmtId="0" fontId="0" fillId="0" borderId="0" xfId="0" applyBorder="1"/>
    <xf numFmtId="0" fontId="3" fillId="0" borderId="0" xfId="0" applyFont="1" applyBorder="1" applyAlignment="1" applyProtection="1">
      <alignment horizontal="center" vertical="center"/>
      <protection locked="0"/>
    </xf>
    <xf numFmtId="0" fontId="0" fillId="0" borderId="0" xfId="0" applyFont="1" applyBorder="1"/>
    <xf numFmtId="164" fontId="0" fillId="0" borderId="0" xfId="0" applyNumberFormat="1" applyBorder="1" applyProtection="1">
      <protection locked="0"/>
    </xf>
    <xf numFmtId="0" fontId="0" fillId="0" borderId="0" xfId="0" applyBorder="1" applyAlignment="1" applyProtection="1">
      <alignment horizontal="center" vertical="center"/>
      <protection locked="0"/>
    </xf>
    <xf numFmtId="0" fontId="0" fillId="0" borderId="0" xfId="0" applyBorder="1" applyProtection="1">
      <protection locked="0"/>
    </xf>
    <xf numFmtId="0" fontId="0" fillId="0" borderId="0" xfId="0" applyFont="1" applyBorder="1" applyAlignment="1" applyProtection="1">
      <alignment wrapText="1"/>
      <protection locked="0"/>
    </xf>
    <xf numFmtId="0" fontId="2" fillId="0" borderId="7" xfId="0" applyFont="1" applyBorder="1"/>
    <xf numFmtId="164" fontId="7" fillId="0" borderId="7" xfId="0" applyNumberFormat="1" applyFont="1" applyBorder="1" applyProtection="1">
      <protection locked="0"/>
    </xf>
    <xf numFmtId="0" fontId="7" fillId="0" borderId="7" xfId="0" applyFont="1" applyBorder="1" applyAlignment="1" applyProtection="1">
      <alignment horizontal="center" vertical="center"/>
      <protection locked="0"/>
    </xf>
    <xf numFmtId="0" fontId="7" fillId="0" borderId="7" xfId="0" applyFont="1" applyBorder="1" applyProtection="1">
      <protection locked="0"/>
    </xf>
    <xf numFmtId="0" fontId="7" fillId="0" borderId="7" xfId="0" applyFont="1" applyBorder="1" applyAlignment="1" applyProtection="1">
      <alignment wrapText="1"/>
      <protection locked="0"/>
    </xf>
    <xf numFmtId="0" fontId="7" fillId="0" borderId="7" xfId="0" applyFont="1" applyBorder="1" applyAlignment="1" applyProtection="1">
      <alignment horizontal="center"/>
      <protection locked="0"/>
    </xf>
    <xf numFmtId="165" fontId="8" fillId="2" borderId="0" xfId="0" applyNumberFormat="1" applyFont="1" applyFill="1" applyBorder="1" applyAlignment="1" applyProtection="1">
      <alignment horizontal="center" vertical="center"/>
      <protection locked="0"/>
    </xf>
    <xf numFmtId="0" fontId="8" fillId="0" borderId="0" xfId="0" applyFont="1" applyBorder="1" applyAlignment="1" applyProtection="1">
      <alignment horizontal="right" vertical="center" wrapText="1"/>
      <protection locked="0"/>
    </xf>
    <xf numFmtId="9" fontId="9" fillId="0" borderId="0" xfId="0" applyNumberFormat="1" applyFont="1" applyBorder="1" applyAlignment="1" applyProtection="1">
      <alignment horizontal="right" vertical="center" wrapText="1"/>
      <protection locked="0"/>
    </xf>
    <xf numFmtId="0" fontId="0" fillId="3" borderId="0" xfId="0" applyFill="1"/>
    <xf numFmtId="0" fontId="7" fillId="3" borderId="7" xfId="0" applyFont="1" applyFill="1" applyBorder="1" applyAlignment="1" applyProtection="1">
      <alignment wrapText="1"/>
      <protection locked="0"/>
    </xf>
    <xf numFmtId="0" fontId="2" fillId="4" borderId="1" xfId="0" applyFont="1" applyFill="1" applyBorder="1" applyAlignment="1">
      <alignment horizontal="center"/>
    </xf>
    <xf numFmtId="0" fontId="2" fillId="4" borderId="5" xfId="0" applyFont="1" applyFill="1" applyBorder="1" applyAlignment="1">
      <alignment horizontal="center"/>
    </xf>
    <xf numFmtId="0" fontId="5" fillId="4" borderId="1" xfId="0" applyFont="1" applyFill="1" applyBorder="1" applyAlignment="1" applyProtection="1">
      <alignment horizontal="left" vertical="center"/>
      <protection locked="0"/>
    </xf>
    <xf numFmtId="14" fontId="5" fillId="4" borderId="1" xfId="0" applyNumberFormat="1" applyFont="1" applyFill="1" applyBorder="1" applyAlignment="1" applyProtection="1">
      <alignment horizontal="center" vertical="center"/>
      <protection locked="0"/>
    </xf>
    <xf numFmtId="0" fontId="3" fillId="4" borderId="4" xfId="0" applyFont="1" applyFill="1" applyBorder="1" applyAlignment="1" applyProtection="1">
      <alignment horizontal="center" vertical="center"/>
      <protection locked="0"/>
    </xf>
    <xf numFmtId="165" fontId="5" fillId="4" borderId="3" xfId="0" applyNumberFormat="1" applyFont="1" applyFill="1" applyBorder="1" applyAlignment="1" applyProtection="1">
      <alignment horizontal="center" vertical="center"/>
      <protection locked="0"/>
    </xf>
    <xf numFmtId="165" fontId="4" fillId="4" borderId="2" xfId="0" applyNumberFormat="1" applyFont="1" applyFill="1" applyBorder="1" applyAlignment="1" applyProtection="1">
      <alignment horizontal="right" vertical="center"/>
      <protection locked="0"/>
    </xf>
    <xf numFmtId="165" fontId="2" fillId="4" borderId="1" xfId="0" applyNumberFormat="1" applyFont="1" applyFill="1" applyBorder="1"/>
    <xf numFmtId="0" fontId="0" fillId="4" borderId="0" xfId="0" applyFill="1"/>
    <xf numFmtId="0" fontId="2" fillId="5" borderId="1" xfId="0" applyFont="1" applyFill="1" applyBorder="1" applyAlignment="1">
      <alignment horizontal="center"/>
    </xf>
    <xf numFmtId="0" fontId="2" fillId="5" borderId="5" xfId="0" applyFont="1" applyFill="1" applyBorder="1" applyAlignment="1">
      <alignment horizontal="center"/>
    </xf>
    <xf numFmtId="0" fontId="5" fillId="5" borderId="1" xfId="0" applyFont="1" applyFill="1" applyBorder="1" applyAlignment="1" applyProtection="1">
      <alignment horizontal="left" vertical="center"/>
      <protection locked="0"/>
    </xf>
    <xf numFmtId="14" fontId="5" fillId="5" borderId="1" xfId="0" applyNumberFormat="1" applyFont="1" applyFill="1" applyBorder="1" applyAlignment="1" applyProtection="1">
      <alignment horizontal="center" vertical="center"/>
      <protection locked="0"/>
    </xf>
    <xf numFmtId="0" fontId="3" fillId="5" borderId="4" xfId="0" applyFont="1" applyFill="1" applyBorder="1" applyAlignment="1" applyProtection="1">
      <alignment horizontal="center" vertical="center"/>
      <protection locked="0"/>
    </xf>
    <xf numFmtId="165" fontId="5" fillId="5" borderId="3" xfId="0" applyNumberFormat="1" applyFont="1" applyFill="1" applyBorder="1" applyAlignment="1" applyProtection="1">
      <alignment horizontal="center" vertical="center"/>
      <protection locked="0"/>
    </xf>
    <xf numFmtId="165" fontId="4" fillId="5" borderId="2" xfId="0" applyNumberFormat="1" applyFont="1" applyFill="1" applyBorder="1" applyAlignment="1" applyProtection="1">
      <alignment horizontal="right" vertical="center"/>
      <protection locked="0"/>
    </xf>
    <xf numFmtId="165" fontId="2" fillId="5" borderId="1" xfId="0" applyNumberFormat="1" applyFont="1" applyFill="1" applyBorder="1"/>
    <xf numFmtId="0" fontId="0" fillId="5" borderId="0" xfId="0" applyFill="1"/>
    <xf numFmtId="0" fontId="6" fillId="4" borderId="1" xfId="0" applyFont="1" applyFill="1" applyBorder="1" applyAlignment="1" applyProtection="1">
      <alignment horizontal="left" vertical="center"/>
      <protection locked="0"/>
    </xf>
    <xf numFmtId="14" fontId="6" fillId="4" borderId="1" xfId="0" applyNumberFormat="1" applyFont="1" applyFill="1" applyBorder="1" applyAlignment="1" applyProtection="1">
      <alignment horizontal="center" vertical="center"/>
      <protection locked="0"/>
    </xf>
    <xf numFmtId="165" fontId="6" fillId="4" borderId="3" xfId="0" applyNumberFormat="1" applyFont="1" applyFill="1" applyBorder="1" applyAlignment="1" applyProtection="1">
      <alignment horizontal="center" vertical="center"/>
      <protection locked="0"/>
    </xf>
    <xf numFmtId="0" fontId="17" fillId="6" borderId="1" xfId="0" applyFont="1" applyFill="1" applyBorder="1" applyAlignment="1">
      <alignment horizontal="center"/>
    </xf>
    <xf numFmtId="0" fontId="17" fillId="6" borderId="5" xfId="0" applyFont="1" applyFill="1" applyBorder="1" applyAlignment="1">
      <alignment horizontal="center"/>
    </xf>
    <xf numFmtId="0" fontId="18" fillId="6" borderId="1" xfId="0" applyFont="1" applyFill="1" applyBorder="1" applyAlignment="1" applyProtection="1">
      <alignment horizontal="left" vertical="center"/>
      <protection locked="0"/>
    </xf>
    <xf numFmtId="14" fontId="18" fillId="6" borderId="1" xfId="0" applyNumberFormat="1" applyFont="1" applyFill="1" applyBorder="1" applyAlignment="1" applyProtection="1">
      <alignment horizontal="center" vertical="center"/>
      <protection locked="0"/>
    </xf>
    <xf numFmtId="0" fontId="19" fillId="6" borderId="4" xfId="0" applyFont="1" applyFill="1" applyBorder="1" applyAlignment="1" applyProtection="1">
      <alignment horizontal="center" vertical="center"/>
      <protection locked="0"/>
    </xf>
    <xf numFmtId="165" fontId="18" fillId="6" borderId="3" xfId="0" applyNumberFormat="1" applyFont="1" applyFill="1" applyBorder="1" applyAlignment="1" applyProtection="1">
      <alignment horizontal="center" vertical="center"/>
      <protection locked="0"/>
    </xf>
    <xf numFmtId="165" fontId="17" fillId="6" borderId="2" xfId="0" applyNumberFormat="1" applyFont="1" applyFill="1" applyBorder="1" applyAlignment="1" applyProtection="1">
      <alignment horizontal="right" vertical="center"/>
      <protection locked="0"/>
    </xf>
    <xf numFmtId="165" fontId="17" fillId="6" borderId="1" xfId="0" applyNumberFormat="1" applyFont="1" applyFill="1" applyBorder="1"/>
    <xf numFmtId="0" fontId="18" fillId="6" borderId="0" xfId="0" applyFont="1" applyFill="1"/>
    <xf numFmtId="0" fontId="2" fillId="8" borderId="1" xfId="0" applyFont="1" applyFill="1" applyBorder="1" applyAlignment="1">
      <alignment horizontal="center"/>
    </xf>
    <xf numFmtId="0" fontId="2" fillId="8" borderId="5" xfId="0" applyFont="1" applyFill="1" applyBorder="1" applyAlignment="1">
      <alignment horizontal="center"/>
    </xf>
    <xf numFmtId="0" fontId="5" fillId="8" borderId="1" xfId="0" applyFont="1" applyFill="1" applyBorder="1" applyAlignment="1" applyProtection="1">
      <alignment horizontal="left" vertical="center"/>
      <protection locked="0"/>
    </xf>
    <xf numFmtId="14" fontId="5" fillId="8" borderId="1" xfId="0" applyNumberFormat="1" applyFont="1" applyFill="1" applyBorder="1" applyAlignment="1" applyProtection="1">
      <alignment horizontal="center" vertical="center"/>
      <protection locked="0"/>
    </xf>
    <xf numFmtId="0" fontId="3" fillId="8" borderId="4" xfId="0" applyFont="1" applyFill="1" applyBorder="1" applyAlignment="1" applyProtection="1">
      <alignment horizontal="center" vertical="center"/>
      <protection locked="0"/>
    </xf>
    <xf numFmtId="165" fontId="5" fillId="8" borderId="3" xfId="0" applyNumberFormat="1" applyFont="1" applyFill="1" applyBorder="1" applyAlignment="1" applyProtection="1">
      <alignment horizontal="center" vertical="center"/>
      <protection locked="0"/>
    </xf>
    <xf numFmtId="165" fontId="4" fillId="8" borderId="2" xfId="0" applyNumberFormat="1" applyFont="1" applyFill="1" applyBorder="1" applyAlignment="1" applyProtection="1">
      <alignment horizontal="right" vertical="center"/>
      <protection locked="0"/>
    </xf>
    <xf numFmtId="165" fontId="2" fillId="8" borderId="1" xfId="0" applyNumberFormat="1" applyFont="1" applyFill="1" applyBorder="1"/>
    <xf numFmtId="165" fontId="0" fillId="8" borderId="0" xfId="0" applyNumberFormat="1" applyFill="1"/>
    <xf numFmtId="0" fontId="0" fillId="8" borderId="0" xfId="0" applyFill="1"/>
    <xf numFmtId="0" fontId="2" fillId="8" borderId="6" xfId="0" applyFont="1" applyFill="1" applyBorder="1" applyAlignment="1">
      <alignment horizontal="center"/>
    </xf>
    <xf numFmtId="0" fontId="2" fillId="7" borderId="1" xfId="0" applyFont="1" applyFill="1" applyBorder="1" applyAlignment="1">
      <alignment horizontal="center"/>
    </xf>
    <xf numFmtId="0" fontId="2" fillId="7" borderId="5" xfId="0" applyFont="1" applyFill="1" applyBorder="1" applyAlignment="1">
      <alignment horizontal="center"/>
    </xf>
    <xf numFmtId="0" fontId="5" fillId="7" borderId="1" xfId="0" applyFont="1" applyFill="1" applyBorder="1" applyAlignment="1" applyProtection="1">
      <alignment horizontal="left" vertical="center"/>
      <protection locked="0"/>
    </xf>
    <xf numFmtId="14" fontId="5" fillId="7" borderId="1" xfId="0" applyNumberFormat="1" applyFont="1" applyFill="1" applyBorder="1" applyAlignment="1" applyProtection="1">
      <alignment horizontal="center" vertical="center"/>
      <protection locked="0"/>
    </xf>
    <xf numFmtId="0" fontId="3" fillId="7" borderId="4" xfId="0" applyFont="1" applyFill="1" applyBorder="1" applyAlignment="1" applyProtection="1">
      <alignment horizontal="center" vertical="center"/>
      <protection locked="0"/>
    </xf>
    <xf numFmtId="165" fontId="5" fillId="7" borderId="3" xfId="0" applyNumberFormat="1" applyFont="1" applyFill="1" applyBorder="1" applyAlignment="1" applyProtection="1">
      <alignment horizontal="center" vertical="center"/>
      <protection locked="0"/>
    </xf>
    <xf numFmtId="165" fontId="4" fillId="7" borderId="2" xfId="0" applyNumberFormat="1" applyFont="1" applyFill="1" applyBorder="1" applyAlignment="1" applyProtection="1">
      <alignment horizontal="right" vertical="center"/>
      <protection locked="0"/>
    </xf>
    <xf numFmtId="165" fontId="2" fillId="7" borderId="1" xfId="0" applyNumberFormat="1" applyFont="1" applyFill="1" applyBorder="1"/>
    <xf numFmtId="0" fontId="0" fillId="7" borderId="0" xfId="0" applyFill="1"/>
    <xf numFmtId="0" fontId="10" fillId="2" borderId="15" xfId="0" applyFont="1" applyFill="1" applyBorder="1" applyAlignment="1" applyProtection="1">
      <alignment horizontal="center" vertical="center" wrapText="1"/>
      <protection locked="0"/>
    </xf>
    <xf numFmtId="0" fontId="10" fillId="2" borderId="14" xfId="0" applyFont="1" applyFill="1" applyBorder="1" applyAlignment="1" applyProtection="1">
      <alignment horizontal="center" vertical="center" wrapText="1"/>
      <protection locked="0"/>
    </xf>
    <xf numFmtId="0" fontId="10" fillId="2" borderId="13" xfId="0" applyFont="1" applyFill="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8" fillId="0" borderId="11"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wrapText="1"/>
      <protection locked="0"/>
    </xf>
    <xf numFmtId="165" fontId="8" fillId="2" borderId="9" xfId="0" applyNumberFormat="1" applyFont="1" applyFill="1" applyBorder="1" applyAlignment="1" applyProtection="1">
      <alignment horizontal="left" vertical="center"/>
      <protection locked="0"/>
    </xf>
    <xf numFmtId="165" fontId="8" fillId="2" borderId="8" xfId="0" applyNumberFormat="1" applyFont="1" applyFill="1" applyBorder="1" applyAlignment="1" applyProtection="1">
      <alignment horizontal="left" vertical="center"/>
      <protection locked="0"/>
    </xf>
  </cellXfs>
  <cellStyles count="11">
    <cellStyle name="Currency 2" xfId="1"/>
    <cellStyle name="Currency 3" xfId="2"/>
    <cellStyle name="Normal" xfId="0" builtinId="0"/>
    <cellStyle name="Normal 2" xfId="3"/>
    <cellStyle name="Normal 2 2" xfId="4"/>
    <cellStyle name="Normal 3" xfId="5"/>
    <cellStyle name="Normal 4" xfId="6"/>
    <cellStyle name="Normal 5" xfId="7"/>
    <cellStyle name="Normal 5 2" xfId="8"/>
    <cellStyle name="Normal 6" xfId="9"/>
    <cellStyle name="Normal 7" xfId="1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NewDev\Programs\Homelessness\Collaborative%20Applicant%202013\GIW%202013\2013%20GIW%20ME-500%20FINAL%209-16-1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Definitions"/>
      <sheetName val="FY2013 GIW"/>
      <sheetName val="Rental Assistance Worksheet"/>
    </sheetNames>
    <sheetDataSet>
      <sheetData sheetId="0"/>
      <sheetData sheetId="1"/>
      <sheetData sheetId="2">
        <row r="13">
          <cell r="BG13">
            <v>29616</v>
          </cell>
        </row>
        <row r="14">
          <cell r="BG14">
            <v>9819</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26"/>
  <sheetViews>
    <sheetView tabSelected="1" zoomScaleNormal="100" workbookViewId="0">
      <selection activeCell="E7" sqref="E7:E20"/>
    </sheetView>
  </sheetViews>
  <sheetFormatPr defaultRowHeight="15"/>
  <cols>
    <col min="1" max="1" width="1" style="2" customWidth="1"/>
    <col min="2" max="2" width="2.140625" customWidth="1"/>
    <col min="3" max="3" width="0.85546875" style="18" customWidth="1"/>
    <col min="4" max="4" width="4.28515625" customWidth="1"/>
    <col min="5" max="5" width="32.28515625" customWidth="1"/>
    <col min="6" max="6" width="24.7109375" customWidth="1"/>
    <col min="7" max="7" width="12" customWidth="1"/>
    <col min="8" max="8" width="11.42578125" customWidth="1"/>
    <col min="9" max="9" width="7.7109375" customWidth="1"/>
    <col min="10" max="10" width="17.140625" customWidth="1"/>
    <col min="11" max="11" width="18.28515625" style="1" customWidth="1"/>
    <col min="12" max="12" width="29" customWidth="1"/>
  </cols>
  <sheetData>
    <row r="1" spans="1:13" ht="17.25" thickTop="1" thickBot="1">
      <c r="G1" s="70" t="s">
        <v>37</v>
      </c>
      <c r="H1" s="71"/>
      <c r="I1" s="71"/>
      <c r="J1" s="71"/>
      <c r="K1" s="71"/>
      <c r="L1" s="71"/>
      <c r="M1" s="72"/>
    </row>
    <row r="2" spans="1:13" ht="15.75" thickBot="1">
      <c r="G2" s="73" t="s">
        <v>36</v>
      </c>
      <c r="H2" s="74"/>
      <c r="I2" s="74"/>
      <c r="J2" s="74"/>
      <c r="K2" s="75"/>
      <c r="L2" s="76">
        <v>7670722</v>
      </c>
      <c r="M2" s="77"/>
    </row>
    <row r="3" spans="1:13">
      <c r="G3" s="16"/>
      <c r="H3" s="16"/>
      <c r="I3" s="16"/>
      <c r="J3" s="16"/>
      <c r="K3" s="17">
        <v>0.05</v>
      </c>
      <c r="L3" s="15">
        <f>L2*0.05</f>
        <v>383536.10000000003</v>
      </c>
      <c r="M3" s="15"/>
    </row>
    <row r="4" spans="1:13" ht="30">
      <c r="G4" s="16"/>
      <c r="H4" s="16"/>
      <c r="I4" s="16"/>
      <c r="J4" s="16"/>
      <c r="K4" s="16" t="s">
        <v>35</v>
      </c>
      <c r="L4" s="15">
        <f>L2-L3</f>
        <v>7287185.9000000004</v>
      </c>
      <c r="M4" s="15"/>
    </row>
    <row r="6" spans="1:13" ht="221.25" thickBot="1">
      <c r="A6" s="9" t="s">
        <v>34</v>
      </c>
      <c r="B6" s="12" t="s">
        <v>33</v>
      </c>
      <c r="C6" s="19" t="s">
        <v>38</v>
      </c>
      <c r="D6" s="14" t="s">
        <v>32</v>
      </c>
      <c r="E6" s="13" t="s">
        <v>31</v>
      </c>
      <c r="F6" s="13" t="s">
        <v>30</v>
      </c>
      <c r="G6" s="12" t="s">
        <v>29</v>
      </c>
      <c r="H6" s="11" t="s">
        <v>28</v>
      </c>
      <c r="I6" s="11" t="s">
        <v>27</v>
      </c>
      <c r="J6" s="10" t="s">
        <v>26</v>
      </c>
      <c r="K6" s="9" t="s">
        <v>25</v>
      </c>
    </row>
    <row r="7" spans="1:13" s="28" customFormat="1" ht="15.75">
      <c r="A7" s="20">
        <v>91</v>
      </c>
      <c r="B7" s="21">
        <v>12</v>
      </c>
      <c r="C7" s="21">
        <v>12</v>
      </c>
      <c r="D7" s="21">
        <v>1</v>
      </c>
      <c r="E7" s="22" t="s">
        <v>20</v>
      </c>
      <c r="F7" s="22" t="s">
        <v>24</v>
      </c>
      <c r="G7" s="23">
        <v>41640</v>
      </c>
      <c r="H7" s="24" t="s">
        <v>2</v>
      </c>
      <c r="I7" s="25" t="s">
        <v>18</v>
      </c>
      <c r="J7" s="26">
        <f>'[1]FY2013 GIW'!$BG$14</f>
        <v>9819</v>
      </c>
      <c r="K7" s="27" t="e">
        <f>SUM(#REF!+J7)</f>
        <v>#REF!</v>
      </c>
    </row>
    <row r="8" spans="1:13" s="37" customFormat="1" ht="15.75">
      <c r="A8" s="29">
        <v>87</v>
      </c>
      <c r="B8" s="30">
        <v>15</v>
      </c>
      <c r="C8" s="30">
        <v>14</v>
      </c>
      <c r="D8" s="30">
        <v>1</v>
      </c>
      <c r="E8" s="31" t="s">
        <v>14</v>
      </c>
      <c r="F8" s="31" t="s">
        <v>23</v>
      </c>
      <c r="G8" s="32">
        <v>41912</v>
      </c>
      <c r="H8" s="33" t="s">
        <v>2</v>
      </c>
      <c r="I8" s="34" t="s">
        <v>18</v>
      </c>
      <c r="J8" s="35">
        <v>109280</v>
      </c>
      <c r="K8" s="36" t="e">
        <f>SUM(#REF!+J8)</f>
        <v>#REF!</v>
      </c>
    </row>
    <row r="9" spans="1:13" s="37" customFormat="1" ht="15.75">
      <c r="A9" s="29">
        <v>84</v>
      </c>
      <c r="B9" s="30">
        <v>17</v>
      </c>
      <c r="C9" s="30">
        <v>15</v>
      </c>
      <c r="D9" s="30">
        <v>1</v>
      </c>
      <c r="E9" s="31" t="s">
        <v>14</v>
      </c>
      <c r="F9" s="31" t="s">
        <v>22</v>
      </c>
      <c r="G9" s="32">
        <v>41973</v>
      </c>
      <c r="H9" s="33" t="s">
        <v>2</v>
      </c>
      <c r="I9" s="34" t="s">
        <v>18</v>
      </c>
      <c r="J9" s="35">
        <v>97526</v>
      </c>
      <c r="K9" s="36" t="e">
        <f t="shared" ref="K9:K11" si="0">SUM(K8+J9)</f>
        <v>#REF!</v>
      </c>
    </row>
    <row r="10" spans="1:13" s="59" customFormat="1" ht="15.75">
      <c r="A10" s="50">
        <v>81</v>
      </c>
      <c r="B10" s="51">
        <v>19</v>
      </c>
      <c r="C10" s="51">
        <v>17</v>
      </c>
      <c r="D10" s="51">
        <v>1</v>
      </c>
      <c r="E10" s="52" t="s">
        <v>17</v>
      </c>
      <c r="F10" s="52" t="s">
        <v>21</v>
      </c>
      <c r="G10" s="53">
        <v>41790</v>
      </c>
      <c r="H10" s="54" t="s">
        <v>2</v>
      </c>
      <c r="I10" s="55" t="s">
        <v>18</v>
      </c>
      <c r="J10" s="56">
        <v>72279</v>
      </c>
      <c r="K10" s="57" t="e">
        <f>SUM(#REF!+J10)</f>
        <v>#REF!</v>
      </c>
    </row>
    <row r="11" spans="1:13" s="28" customFormat="1" ht="15.75">
      <c r="A11" s="20">
        <v>81</v>
      </c>
      <c r="B11" s="21">
        <v>20</v>
      </c>
      <c r="C11" s="21">
        <v>18</v>
      </c>
      <c r="D11" s="21">
        <v>1</v>
      </c>
      <c r="E11" s="38" t="s">
        <v>20</v>
      </c>
      <c r="F11" s="38" t="s">
        <v>19</v>
      </c>
      <c r="G11" s="39">
        <v>41790</v>
      </c>
      <c r="H11" s="24" t="s">
        <v>2</v>
      </c>
      <c r="I11" s="40" t="s">
        <v>18</v>
      </c>
      <c r="J11" s="26">
        <v>9769</v>
      </c>
      <c r="K11" s="27" t="e">
        <f t="shared" si="0"/>
        <v>#REF!</v>
      </c>
    </row>
    <row r="12" spans="1:13" s="59" customFormat="1" ht="15.75">
      <c r="A12" s="50">
        <v>60</v>
      </c>
      <c r="B12" s="51">
        <v>27</v>
      </c>
      <c r="C12" s="51">
        <v>21</v>
      </c>
      <c r="D12" s="51">
        <v>1</v>
      </c>
      <c r="E12" s="52" t="s">
        <v>17</v>
      </c>
      <c r="F12" s="52" t="s">
        <v>16</v>
      </c>
      <c r="G12" s="53">
        <v>41912</v>
      </c>
      <c r="H12" s="54" t="s">
        <v>2</v>
      </c>
      <c r="I12" s="55" t="s">
        <v>1</v>
      </c>
      <c r="J12" s="56">
        <v>12391</v>
      </c>
      <c r="K12" s="57" t="e">
        <f>SUM(#REF!+J12)</f>
        <v>#REF!</v>
      </c>
    </row>
    <row r="13" spans="1:13" s="59" customFormat="1" ht="15.75">
      <c r="A13" s="50">
        <v>89</v>
      </c>
      <c r="B13" s="51">
        <v>14</v>
      </c>
      <c r="C13" s="51">
        <v>23</v>
      </c>
      <c r="D13" s="51">
        <v>2</v>
      </c>
      <c r="E13" s="52" t="s">
        <v>8</v>
      </c>
      <c r="F13" s="52" t="s">
        <v>15</v>
      </c>
      <c r="G13" s="53">
        <v>41759</v>
      </c>
      <c r="H13" s="54" t="s">
        <v>2</v>
      </c>
      <c r="I13" s="55" t="s">
        <v>1</v>
      </c>
      <c r="J13" s="56">
        <v>107256</v>
      </c>
      <c r="K13" s="57" t="e">
        <f>SUM(K14+J13)</f>
        <v>#REF!</v>
      </c>
      <c r="L13" s="58" t="e">
        <f>L4-#REF!</f>
        <v>#REF!</v>
      </c>
    </row>
    <row r="14" spans="1:13" s="37" customFormat="1" ht="15.75">
      <c r="A14" s="29">
        <v>86</v>
      </c>
      <c r="B14" s="30">
        <v>16</v>
      </c>
      <c r="C14" s="30">
        <v>24</v>
      </c>
      <c r="D14" s="30">
        <v>2</v>
      </c>
      <c r="E14" s="31" t="s">
        <v>14</v>
      </c>
      <c r="F14" s="31" t="s">
        <v>13</v>
      </c>
      <c r="G14" s="32">
        <v>41851</v>
      </c>
      <c r="H14" s="33" t="s">
        <v>2</v>
      </c>
      <c r="I14" s="34" t="s">
        <v>1</v>
      </c>
      <c r="J14" s="35">
        <v>32697</v>
      </c>
      <c r="K14" s="36" t="e">
        <f>SUM(#REF!+J14)</f>
        <v>#REF!</v>
      </c>
    </row>
    <row r="15" spans="1:13" s="69" customFormat="1" ht="15.75">
      <c r="A15" s="61">
        <v>69</v>
      </c>
      <c r="B15" s="62">
        <v>23</v>
      </c>
      <c r="C15" s="62">
        <v>25</v>
      </c>
      <c r="D15" s="62">
        <v>2</v>
      </c>
      <c r="E15" s="63" t="s">
        <v>11</v>
      </c>
      <c r="F15" s="63" t="s">
        <v>12</v>
      </c>
      <c r="G15" s="64">
        <v>41790</v>
      </c>
      <c r="H15" s="65" t="s">
        <v>2</v>
      </c>
      <c r="I15" s="66" t="s">
        <v>1</v>
      </c>
      <c r="J15" s="67">
        <v>16283</v>
      </c>
      <c r="K15" s="68" t="e">
        <f>SUM(K18+J15)</f>
        <v>#REF!</v>
      </c>
    </row>
    <row r="16" spans="1:13" s="69" customFormat="1" ht="15.75">
      <c r="A16" s="61">
        <v>68</v>
      </c>
      <c r="B16" s="62">
        <v>24</v>
      </c>
      <c r="C16" s="62">
        <v>26</v>
      </c>
      <c r="D16" s="62">
        <v>2</v>
      </c>
      <c r="E16" s="63" t="s">
        <v>11</v>
      </c>
      <c r="F16" s="63" t="s">
        <v>10</v>
      </c>
      <c r="G16" s="64">
        <v>41640</v>
      </c>
      <c r="H16" s="65" t="s">
        <v>2</v>
      </c>
      <c r="I16" s="66" t="s">
        <v>1</v>
      </c>
      <c r="J16" s="67">
        <v>6727</v>
      </c>
      <c r="K16" s="68" t="e">
        <f>SUM(K15+J16)</f>
        <v>#REF!</v>
      </c>
    </row>
    <row r="17" spans="1:11" s="59" customFormat="1" ht="15.75">
      <c r="A17" s="50">
        <v>67</v>
      </c>
      <c r="B17" s="60">
        <v>25</v>
      </c>
      <c r="C17" s="60">
        <v>27</v>
      </c>
      <c r="D17" s="60">
        <v>2</v>
      </c>
      <c r="E17" s="52" t="s">
        <v>8</v>
      </c>
      <c r="F17" s="52" t="s">
        <v>9</v>
      </c>
      <c r="G17" s="53">
        <v>41640</v>
      </c>
      <c r="H17" s="54" t="s">
        <v>2</v>
      </c>
      <c r="I17" s="55" t="s">
        <v>6</v>
      </c>
      <c r="J17" s="56">
        <v>97370</v>
      </c>
      <c r="K17" s="57" t="e">
        <f>SUM(K16+J17)</f>
        <v>#REF!</v>
      </c>
    </row>
    <row r="18" spans="1:11" s="59" customFormat="1" ht="15.75">
      <c r="A18" s="50">
        <v>71</v>
      </c>
      <c r="B18" s="51">
        <v>22</v>
      </c>
      <c r="C18" s="51">
        <v>28</v>
      </c>
      <c r="D18" s="51">
        <v>2</v>
      </c>
      <c r="E18" s="52" t="s">
        <v>8</v>
      </c>
      <c r="F18" s="52" t="s">
        <v>7</v>
      </c>
      <c r="G18" s="53">
        <v>41759</v>
      </c>
      <c r="H18" s="54" t="s">
        <v>2</v>
      </c>
      <c r="I18" s="55" t="s">
        <v>6</v>
      </c>
      <c r="J18" s="56">
        <v>7992</v>
      </c>
      <c r="K18" s="57" t="e">
        <f>SUM(K13+J18)</f>
        <v>#REF!</v>
      </c>
    </row>
    <row r="19" spans="1:11" s="49" customFormat="1" ht="15.75">
      <c r="A19" s="41">
        <v>59</v>
      </c>
      <c r="B19" s="42">
        <v>28</v>
      </c>
      <c r="C19" s="42">
        <v>29</v>
      </c>
      <c r="D19" s="42">
        <v>2</v>
      </c>
      <c r="E19" s="43" t="s">
        <v>5</v>
      </c>
      <c r="F19" s="43" t="s">
        <v>4</v>
      </c>
      <c r="G19" s="44">
        <v>41820</v>
      </c>
      <c r="H19" s="45" t="s">
        <v>2</v>
      </c>
      <c r="I19" s="46" t="s">
        <v>1</v>
      </c>
      <c r="J19" s="47">
        <v>68247</v>
      </c>
      <c r="K19" s="48" t="e">
        <f>SUM(K17+J19)</f>
        <v>#REF!</v>
      </c>
    </row>
    <row r="20" spans="1:11" s="28" customFormat="1" ht="15.75">
      <c r="A20" s="20">
        <v>50</v>
      </c>
      <c r="B20" s="21">
        <v>29</v>
      </c>
      <c r="C20" s="21">
        <v>30</v>
      </c>
      <c r="D20" s="21">
        <v>2</v>
      </c>
      <c r="E20" s="22" t="s">
        <v>3</v>
      </c>
      <c r="F20" s="22" t="s">
        <v>3</v>
      </c>
      <c r="G20" s="23">
        <v>41670</v>
      </c>
      <c r="H20" s="24" t="s">
        <v>2</v>
      </c>
      <c r="I20" s="25" t="s">
        <v>1</v>
      </c>
      <c r="J20" s="26">
        <v>29903</v>
      </c>
      <c r="K20" s="27" t="e">
        <f>SUM(K19+J20)</f>
        <v>#REF!</v>
      </c>
    </row>
    <row r="21" spans="1:11" ht="15.75">
      <c r="F21" s="8"/>
      <c r="G21" s="7"/>
      <c r="H21" s="3"/>
      <c r="I21" s="6"/>
      <c r="J21" s="5">
        <f>SUM(J7:J20)</f>
        <v>677539</v>
      </c>
      <c r="K21" s="4"/>
    </row>
    <row r="22" spans="1:11" ht="15.75">
      <c r="F22" s="8"/>
      <c r="G22" s="7"/>
      <c r="H22" s="3"/>
      <c r="I22" s="6" t="s">
        <v>0</v>
      </c>
      <c r="J22" s="5"/>
      <c r="K22" s="4"/>
    </row>
    <row r="23" spans="1:11" ht="15.75">
      <c r="F23" s="8"/>
      <c r="G23" s="7"/>
      <c r="H23" s="3"/>
      <c r="I23" s="6"/>
      <c r="J23" s="5"/>
      <c r="K23" s="4"/>
    </row>
    <row r="24" spans="1:11" ht="15.75">
      <c r="H24" s="3"/>
    </row>
    <row r="25" spans="1:11" ht="15.75">
      <c r="H25" s="3"/>
    </row>
    <row r="26" spans="1:11" ht="15.75">
      <c r="H26" s="3"/>
    </row>
  </sheetData>
  <mergeCells count="3">
    <mergeCell ref="G1:M1"/>
    <mergeCell ref="G2:K2"/>
    <mergeCell ref="L2:M2"/>
  </mergeCells>
  <dataValidations count="1">
    <dataValidation allowBlank="1" showInputMessage="1" showErrorMessage="1" prompt="Formula is protected. " sqref="L2:M4"/>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Ranking Spreadsheet A</vt:lpstr>
    </vt:vector>
  </TitlesOfParts>
  <Company>Maine State Housing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mspencer</dc:creator>
  <cp:lastModifiedBy> </cp:lastModifiedBy>
  <dcterms:created xsi:type="dcterms:W3CDTF">2014-01-16T17:03:55Z</dcterms:created>
  <dcterms:modified xsi:type="dcterms:W3CDTF">2014-04-23T17:32:58Z</dcterms:modified>
</cp:coreProperties>
</file>